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98"/>
  </bookViews>
  <sheets>
    <sheet name="标段13-南宁、桂林仓储服务" sheetId="10" r:id="rId1"/>
  </sheets>
  <calcPr calcId="144525"/>
</workbook>
</file>

<file path=xl/sharedStrings.xml><?xml version="1.0" encoding="utf-8"?>
<sst xmlns="http://schemas.openxmlformats.org/spreadsheetml/2006/main" count="173" uniqueCount="104">
  <si>
    <t>中外运物流广西有限公司南宁物流仓（仓储+配送）投标报价单</t>
  </si>
  <si>
    <t>投标商名称:</t>
  </si>
  <si>
    <t>填写日期:  年  月  日</t>
  </si>
  <si>
    <t>招标项目：南宁物流仓仓储</t>
  </si>
  <si>
    <t>投标仓储地址：</t>
  </si>
  <si>
    <t>序号</t>
  </si>
  <si>
    <t>项目</t>
  </si>
  <si>
    <t>面积
（平方）</t>
  </si>
  <si>
    <t>2022年预估出货量（箱）</t>
  </si>
  <si>
    <t>投标报价</t>
  </si>
  <si>
    <t>单价
（元/平/月）</t>
  </si>
  <si>
    <t>操作费
（元/箱）</t>
  </si>
  <si>
    <t>劳务费（元）</t>
  </si>
  <si>
    <t>其他费用（元）</t>
  </si>
  <si>
    <t>仓储费总价
（元）</t>
  </si>
  <si>
    <t>操作费总价（元）</t>
  </si>
  <si>
    <t>投标总价（元）</t>
  </si>
  <si>
    <r>
      <rPr>
        <sz val="11"/>
        <color rgb="FF000000"/>
        <rFont val="宋体"/>
        <charset val="134"/>
        <scheme val="minor"/>
      </rPr>
      <t>距离市区平均距离：</t>
    </r>
    <r>
      <rPr>
        <sz val="11"/>
        <color rgb="FF000000"/>
        <rFont val="宋体"/>
        <charset val="134"/>
      </rPr>
      <t xml:space="preserve">      KM</t>
    </r>
  </si>
  <si>
    <t>仓储费用</t>
  </si>
  <si>
    <t>请在对应的条件后打√</t>
  </si>
  <si>
    <t>有立体货架</t>
  </si>
  <si>
    <t xml:space="preserve">无立体货架 </t>
  </si>
  <si>
    <t>劳务类</t>
  </si>
  <si>
    <t>盖章费
（元/箱）</t>
  </si>
  <si>
    <t>行销品卸货费（元/方）</t>
  </si>
  <si>
    <t>合计：</t>
  </si>
  <si>
    <t>其他补充说明：</t>
  </si>
  <si>
    <t>注：</t>
  </si>
  <si>
    <t xml:space="preserve">    1、仓库地址必须在南宁市区，且必须为1楼仓库，净空高不得低于6米，配备消防设施</t>
  </si>
  <si>
    <t xml:space="preserve">    2、仓储费包含：货物进出仓过程中的仓库租金、装卸（产成品）、保管、拣货、理货、整理货物及相关设备等费用
    </t>
  </si>
  <si>
    <t xml:space="preserve">    3、仓库需要能进13.5米车型以内车型（含13.5米）</t>
  </si>
  <si>
    <t xml:space="preserve">    4、投标单位报价以投标总价为最终报价</t>
  </si>
  <si>
    <r>
      <rPr>
        <sz val="11"/>
        <rFont val="宋体"/>
        <charset val="134"/>
      </rPr>
      <t xml:space="preserve">    5、</t>
    </r>
    <r>
      <rPr>
        <b/>
        <u/>
        <sz val="11"/>
        <rFont val="宋体"/>
        <charset val="134"/>
      </rPr>
      <t>报价及定价全部以含税为准，税率以国家规定为准，单价可保留两位小数点</t>
    </r>
    <r>
      <rPr>
        <sz val="11"/>
        <rFont val="宋体"/>
        <charset val="134"/>
      </rPr>
      <t>。</t>
    </r>
  </si>
  <si>
    <t>招标项目：南宁物流仓配送</t>
  </si>
  <si>
    <t>出发仓库地址：</t>
  </si>
  <si>
    <t>通路</t>
  </si>
  <si>
    <t>成品配送报价</t>
  </si>
  <si>
    <t>其他配送报价（行销品或包车等）</t>
  </si>
  <si>
    <t>到货点/配送区域</t>
  </si>
  <si>
    <t>运输货物</t>
  </si>
  <si>
    <t>运费
（元/箱）</t>
  </si>
  <si>
    <t>卸货费
（元/箱）</t>
  </si>
  <si>
    <t>成品总运费（元）</t>
  </si>
  <si>
    <t>到货区域</t>
  </si>
  <si>
    <t>配送项目</t>
  </si>
  <si>
    <t>2022年预估配送量</t>
  </si>
  <si>
    <t>配送价格</t>
  </si>
  <si>
    <t>其他总运费（元）</t>
  </si>
  <si>
    <t>KA特通</t>
  </si>
  <si>
    <t>南宁市区</t>
  </si>
  <si>
    <t>饮料</t>
  </si>
  <si>
    <t>南宁物流仓</t>
  </si>
  <si>
    <t>搬仓（元/板）</t>
  </si>
  <si>
    <t>食品</t>
  </si>
  <si>
    <t>传统</t>
  </si>
  <si>
    <t>注：1、配送市区客户：主要到货点为传统、KA门店/卖场仓库，起运量为5箱（含）以上</t>
  </si>
  <si>
    <t xml:space="preserve">    2、各KA到货点价格均含装卸费,传统到货点不含卸货费</t>
  </si>
  <si>
    <t xml:space="preserve">    3、以上报价经确认、签约后须与合同有效期内保证承运路线之正常运营，不得拒运，否则视为违约</t>
  </si>
  <si>
    <t xml:space="preserve">    4、出货必须配合记录出货批号录入WMS系统</t>
  </si>
  <si>
    <t xml:space="preserve">    5、运价不随油价联动</t>
  </si>
  <si>
    <t xml:space="preserve">    6、销售退货、出货划单退货50箱以下不计算退货费用,超出50箱依运价5折计算</t>
  </si>
  <si>
    <t xml:space="preserve">    7、搬仓运输说明：栈板转仓，闲置栈板转仓以15块为一板计算，产品、促销物资以实际每板计算。搬仓仓库地址：南宁市江南大道168号三津物流园B栋1-9 </t>
  </si>
  <si>
    <t xml:space="preserve">    8、投标单位报价以投标总价为最终报价</t>
  </si>
  <si>
    <r>
      <rPr>
        <sz val="11"/>
        <rFont val="宋体"/>
        <charset val="134"/>
      </rPr>
      <t xml:space="preserve">    9、</t>
    </r>
    <r>
      <rPr>
        <b/>
        <u/>
        <sz val="11"/>
        <rFont val="宋体"/>
        <charset val="134"/>
      </rPr>
      <t>报价及定价全部以含税为准，税率以国家规定为准，单价可保留两位小数点</t>
    </r>
    <r>
      <rPr>
        <sz val="11"/>
        <rFont val="宋体"/>
        <charset val="134"/>
      </rPr>
      <t>。</t>
    </r>
  </si>
  <si>
    <t>中外运物流广西有限公司桂林物流仓（仓储+配送）线路投标报价单</t>
  </si>
  <si>
    <t>填写日期:    年  月  日</t>
  </si>
  <si>
    <t>招标项目：桂林物流仓仓储</t>
  </si>
  <si>
    <t xml:space="preserve">投标仓储地址： </t>
  </si>
  <si>
    <t>无立体货架</t>
  </si>
  <si>
    <t>入库卸货费（元/箱）</t>
  </si>
  <si>
    <t>招标项目：桂林物流仓配送</t>
  </si>
  <si>
    <t>桂林市区</t>
  </si>
  <si>
    <t>桂林物流仓</t>
  </si>
  <si>
    <t>注：1、配送市区客户：主要到货点为特通、KA门店/卖场仓库，起运量为5箱（含）以上</t>
  </si>
  <si>
    <t xml:space="preserve">    2、各到货点价格均含仓库租金、配送费、卸货费</t>
  </si>
  <si>
    <t xml:space="preserve">    5、销售退货、出货划单退货50箱以下不计算退货费用,超出50箱依运价5折计算</t>
  </si>
  <si>
    <t xml:space="preserve">    6、运费包含：货物进出仓过程中的仓库租金、保管、拣货、理货、整理货物及相关设备等费用
       例如，其他服务要求需额外计费部分，若无则直接删除；</t>
  </si>
  <si>
    <t xml:space="preserve">    7、要求仓库面积约600平米，地址必须在桂林市区，且仓库必须为1楼仓库，净空高不得低于6米，配备消防设施</t>
  </si>
  <si>
    <t xml:space="preserve">    8、仓库需要能进13.5米车型以内车型（含13.5米）</t>
  </si>
  <si>
    <t xml:space="preserve">    9、搬仓运输说明：栈板转仓，闲置栈板转仓以15块为一板计算，产品、促销物资以实际每板计算。搬仓仓库地址：桂林市灵川县大圩镇大圩路口</t>
  </si>
  <si>
    <t xml:space="preserve">    10、运价不随油价联动</t>
  </si>
  <si>
    <t xml:space="preserve">    11、投标单位报价以投标总价为最终报价</t>
  </si>
  <si>
    <t xml:space="preserve">    12、报价及定价全部以含税为准，税率以国家规定为准，单价可保留两位小数点。</t>
  </si>
  <si>
    <t>填写日期:</t>
  </si>
  <si>
    <t>招标项目：桂林外租仓仓储</t>
  </si>
  <si>
    <t>工厂地址：桂林紫泉地址桂林市铁山工业园铁山路8号</t>
  </si>
  <si>
    <t>2022年预估出货量</t>
  </si>
  <si>
    <t xml:space="preserve">单价（元/平/月）
</t>
  </si>
  <si>
    <t>操作费</t>
  </si>
  <si>
    <t>距离工厂平均距离：     KM</t>
  </si>
  <si>
    <t>有立体货架
无立体货架</t>
  </si>
  <si>
    <t>乳饮出货盖章费（元/箱）</t>
  </si>
  <si>
    <t>食品卸货入库费（元/方）</t>
  </si>
  <si>
    <t>乳饮卸货入库费（元/吨）</t>
  </si>
  <si>
    <t>单门冰箱卸货费（元/台）</t>
  </si>
  <si>
    <t>双门冰箱卸货费（元/台）</t>
  </si>
  <si>
    <t>行销品卸货费（元/箱）</t>
  </si>
  <si>
    <t>搬仓费（元/板）</t>
  </si>
  <si>
    <t xml:space="preserve">   1、仓库的地址必须在桂林市铁山工业园10KM范围内。仓库必须为1楼仓库，净空高不得低于6米，配备消防设施</t>
  </si>
  <si>
    <t xml:space="preserve">    2、仓储费包含：货物进出仓过程中的仓库租金、保管、拣货、理货、整理货物及相关设备等费用
       </t>
  </si>
  <si>
    <r>
      <rPr>
        <sz val="11"/>
        <rFont val="微软雅黑"/>
        <charset val="134"/>
      </rPr>
      <t xml:space="preserve">    5、搬仓运输说明：栈板转仓，闲置栈板转仓以15块为一板计算，产品、促销物资以实际每板计算。搬仓</t>
    </r>
    <r>
      <rPr>
        <sz val="11"/>
        <color theme="1"/>
        <rFont val="微软雅黑"/>
        <charset val="134"/>
      </rPr>
      <t>仓库地址：桂林市灵川县大圩路口（ 桂林裕天新材料公司仓库 ）</t>
    </r>
  </si>
  <si>
    <t xml:space="preserve">    6、投标单位报价以投标总价为最终报价</t>
  </si>
  <si>
    <r>
      <rPr>
        <sz val="11"/>
        <rFont val="微软雅黑"/>
        <charset val="134"/>
      </rPr>
      <t xml:space="preserve">    7、</t>
    </r>
    <r>
      <rPr>
        <u/>
        <sz val="11"/>
        <rFont val="微软雅黑"/>
        <charset val="134"/>
      </rPr>
      <t>报价及定价全部以含税为准，税率以国家规定为准，单价可保留两位小数点</t>
    </r>
    <r>
      <rPr>
        <sz val="11"/>
        <rFont val="微软雅黑"/>
        <charset val="134"/>
      </rPr>
      <t>。</t>
    </r>
  </si>
  <si>
    <t>南宁、桂林仓报价合计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</si>
</sst>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* #,##0.0000_ ;_ * \-#,##0.0000_ ;_ * &quot;-&quot;????_ ;_ @_ "/>
    <numFmt numFmtId="178" formatCode="yyyy&quot;年&quot;m&quot;月&quot;d&quot;日&quot;;@"/>
    <numFmt numFmtId="179" formatCode="_ * #,##0_ ;_ * \-#,##0_ ;_ * &quot;-&quot;??_ ;_ @_ "/>
    <numFmt numFmtId="180" formatCode="0.0000_);[Red]\(0.0000\)"/>
    <numFmt numFmtId="181" formatCode="_ * #,##0.00_ ;_ * \-#,##0.00_ ;_ * &quot;-&quot;??.00_ ;_ @_ "/>
    <numFmt numFmtId="182" formatCode="#,##0.00_ "/>
    <numFmt numFmtId="183" formatCode="#,##0_ "/>
    <numFmt numFmtId="184" formatCode="#,##0.0000_ "/>
    <numFmt numFmtId="185" formatCode="0.00_);[Red]\(0.00\)"/>
    <numFmt numFmtId="186" formatCode="_ * #,##0.0000_ ;_ * \-#,##0.0000_ ;_ * &quot;-&quot;??_ ;_ @_ "/>
  </numFmts>
  <fonts count="5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1"/>
      <color rgb="FF3333FF"/>
      <name val="宋体"/>
      <charset val="134"/>
    </font>
    <font>
      <b/>
      <sz val="16"/>
      <color indexed="8"/>
      <name val="微软雅黑"/>
      <charset val="134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b/>
      <sz val="11"/>
      <color rgb="FFFF0000"/>
      <name val="微软雅黑"/>
      <charset val="134"/>
    </font>
    <font>
      <sz val="8"/>
      <name val="微软雅黑"/>
      <charset val="134"/>
    </font>
    <font>
      <b/>
      <sz val="11"/>
      <color indexed="8"/>
      <name val="微软雅黑"/>
      <charset val="134"/>
    </font>
    <font>
      <sz val="11"/>
      <color rgb="FFFF0000"/>
      <name val="微软雅黑"/>
      <charset val="134"/>
    </font>
    <font>
      <b/>
      <sz val="11"/>
      <color rgb="FF3333FF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  <font>
      <sz val="11"/>
      <color rgb="FF000000"/>
      <name val="宋体"/>
      <charset val="134"/>
    </font>
    <font>
      <b/>
      <u/>
      <sz val="11"/>
      <name val="宋体"/>
      <charset val="134"/>
    </font>
    <font>
      <u/>
      <sz val="11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28" applyNumberFormat="0" applyFont="0" applyAlignment="0" applyProtection="0">
      <alignment vertical="center"/>
    </xf>
    <xf numFmtId="0" fontId="0" fillId="0" borderId="0"/>
    <xf numFmtId="0" fontId="3" fillId="0" borderId="0"/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" fillId="0" borderId="0"/>
    <xf numFmtId="0" fontId="0" fillId="0" borderId="0"/>
    <xf numFmtId="9" fontId="8" fillId="0" borderId="0" applyFont="0" applyFill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0" fillId="0" borderId="0"/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9" fillId="15" borderId="31" applyNumberFormat="0" applyAlignment="0" applyProtection="0">
      <alignment vertical="center"/>
    </xf>
    <xf numFmtId="0" fontId="40" fillId="15" borderId="27" applyNumberFormat="0" applyAlignment="0" applyProtection="0">
      <alignment vertical="center"/>
    </xf>
    <xf numFmtId="0" fontId="41" fillId="16" borderId="32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/>
    <xf numFmtId="0" fontId="42" fillId="0" borderId="33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</cellStyleXfs>
  <cellXfs count="231">
    <xf numFmtId="0" fontId="0" fillId="0" borderId="0" xfId="0"/>
    <xf numFmtId="0" fontId="1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horizontal="center" vertical="center"/>
    </xf>
    <xf numFmtId="176" fontId="3" fillId="2" borderId="0" xfId="0" applyNumberFormat="1" applyFont="1" applyFill="1" applyAlignment="1" applyProtection="1">
      <alignment horizontal="center" vertical="center"/>
    </xf>
    <xf numFmtId="43" fontId="3" fillId="2" borderId="0" xfId="10" applyFont="1" applyFill="1" applyAlignment="1" applyProtection="1">
      <alignment horizontal="center" vertical="center"/>
    </xf>
    <xf numFmtId="179" fontId="3" fillId="2" borderId="0" xfId="10" applyNumberFormat="1" applyFont="1" applyFill="1" applyAlignment="1" applyProtection="1">
      <alignment horizontal="center" vertical="center"/>
    </xf>
    <xf numFmtId="0" fontId="4" fillId="2" borderId="0" xfId="164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3" borderId="0" xfId="164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164" applyFont="1" applyFill="1"/>
    <xf numFmtId="178" fontId="6" fillId="3" borderId="0" xfId="10" applyNumberFormat="1" applyFont="1" applyFill="1" applyAlignment="1">
      <alignment horizontal="center"/>
    </xf>
    <xf numFmtId="181" fontId="6" fillId="3" borderId="0" xfId="10" applyNumberFormat="1" applyFont="1" applyFill="1" applyAlignment="1">
      <alignment horizontal="center" vertical="center" wrapText="1"/>
    </xf>
    <xf numFmtId="0" fontId="6" fillId="2" borderId="0" xfId="164" applyFont="1" applyFill="1" applyAlignment="1">
      <alignment horizontal="left"/>
    </xf>
    <xf numFmtId="0" fontId="6" fillId="2" borderId="0" xfId="164" applyFont="1" applyFill="1"/>
    <xf numFmtId="0" fontId="6" fillId="2" borderId="0" xfId="0" applyFont="1" applyFill="1" applyAlignment="1">
      <alignment vertical="center"/>
    </xf>
    <xf numFmtId="43" fontId="6" fillId="2" borderId="0" xfId="10" applyFont="1" applyFill="1" applyAlignment="1"/>
    <xf numFmtId="43" fontId="6" fillId="2" borderId="0" xfId="10" applyFont="1" applyFill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43" fontId="8" fillId="2" borderId="3" xfId="1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0" fontId="9" fillId="2" borderId="2" xfId="164" applyFont="1" applyFill="1" applyBorder="1" applyAlignment="1">
      <alignment horizontal="left" vertical="center"/>
    </xf>
    <xf numFmtId="179" fontId="8" fillId="2" borderId="3" xfId="10" applyNumberFormat="1" applyFont="1" applyFill="1" applyBorder="1" applyAlignment="1">
      <alignment horizontal="center" vertical="center"/>
    </xf>
    <xf numFmtId="43" fontId="7" fillId="4" borderId="3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6" xfId="164" applyFont="1" applyFill="1" applyBorder="1" applyAlignment="1">
      <alignment horizontal="left" vertical="center"/>
    </xf>
    <xf numFmtId="0" fontId="9" fillId="2" borderId="4" xfId="164" applyFont="1" applyFill="1" applyBorder="1" applyAlignment="1">
      <alignment horizontal="left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top" wrapText="1"/>
    </xf>
    <xf numFmtId="179" fontId="8" fillId="2" borderId="7" xfId="10" applyNumberFormat="1" applyFont="1" applyFill="1" applyBorder="1" applyAlignment="1">
      <alignment horizontal="center" vertical="center"/>
    </xf>
    <xf numFmtId="43" fontId="8" fillId="2" borderId="7" xfId="1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3" fontId="7" fillId="4" borderId="4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left" vertical="top"/>
    </xf>
    <xf numFmtId="0" fontId="9" fillId="2" borderId="9" xfId="0" applyFont="1" applyFill="1" applyBorder="1" applyAlignment="1" applyProtection="1">
      <alignment horizontal="left" vertical="top"/>
    </xf>
    <xf numFmtId="0" fontId="9" fillId="2" borderId="0" xfId="0" applyFont="1" applyFill="1" applyAlignment="1" applyProtection="1">
      <alignment vertical="top"/>
    </xf>
    <xf numFmtId="0" fontId="9" fillId="2" borderId="0" xfId="0" applyFont="1" applyFill="1" applyAlignment="1" applyProtection="1">
      <alignment horizontal="center" vertical="center"/>
    </xf>
    <xf numFmtId="176" fontId="9" fillId="2" borderId="0" xfId="0" applyNumberFormat="1" applyFont="1" applyFill="1" applyAlignment="1" applyProtection="1">
      <alignment horizontal="center" vertical="center"/>
    </xf>
    <xf numFmtId="43" fontId="9" fillId="2" borderId="0" xfId="1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horizontal="left" vertical="top" wrapText="1"/>
    </xf>
    <xf numFmtId="43" fontId="9" fillId="2" borderId="0" xfId="10" applyFont="1" applyFill="1" applyAlignment="1" applyProtection="1">
      <alignment horizontal="left" vertical="top" wrapText="1"/>
    </xf>
    <xf numFmtId="0" fontId="6" fillId="2" borderId="0" xfId="164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179" fontId="6" fillId="2" borderId="0" xfId="10" applyNumberFormat="1" applyFont="1" applyFill="1" applyAlignment="1">
      <alignment horizontal="center"/>
    </xf>
    <xf numFmtId="0" fontId="7" fillId="4" borderId="3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3" xfId="164" applyFont="1" applyFill="1" applyBorder="1" applyAlignment="1">
      <alignment horizontal="center" vertical="center" wrapText="1"/>
    </xf>
    <xf numFmtId="179" fontId="8" fillId="2" borderId="3" xfId="10" applyNumberFormat="1" applyFont="1" applyFill="1" applyBorder="1" applyAlignment="1">
      <alignment horizontal="center" vertical="center" wrapText="1"/>
    </xf>
    <xf numFmtId="179" fontId="8" fillId="0" borderId="3" xfId="10" applyNumberFormat="1" applyFont="1" applyBorder="1" applyAlignment="1">
      <alignment horizontal="center" vertical="center" wrapText="1"/>
    </xf>
    <xf numFmtId="43" fontId="7" fillId="4" borderId="3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43" fontId="7" fillId="4" borderId="4" xfId="0" applyNumberFormat="1" applyFont="1" applyFill="1" applyBorder="1" applyAlignment="1">
      <alignment vertical="center" wrapText="1"/>
    </xf>
    <xf numFmtId="43" fontId="7" fillId="4" borderId="4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left" vertical="top"/>
    </xf>
    <xf numFmtId="179" fontId="9" fillId="2" borderId="0" xfId="10" applyNumberFormat="1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Alignment="1">
      <alignment horizontal="center" vertical="center"/>
    </xf>
    <xf numFmtId="43" fontId="6" fillId="3" borderId="0" xfId="10" applyFont="1" applyFill="1" applyAlignment="1">
      <alignment horizontal="center" vertical="center" wrapText="1"/>
    </xf>
    <xf numFmtId="178" fontId="6" fillId="2" borderId="0" xfId="10" applyNumberFormat="1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179" fontId="8" fillId="2" borderId="3" xfId="10" applyNumberFormat="1" applyFont="1" applyFill="1" applyBorder="1" applyAlignment="1">
      <alignment horizontal="left" vertical="center" wrapText="1"/>
    </xf>
    <xf numFmtId="177" fontId="8" fillId="2" borderId="7" xfId="10" applyNumberFormat="1" applyFont="1" applyFill="1" applyBorder="1" applyAlignment="1">
      <alignment horizontal="center" vertical="center"/>
    </xf>
    <xf numFmtId="182" fontId="7" fillId="4" borderId="3" xfId="0" applyNumberFormat="1" applyFont="1" applyFill="1" applyBorder="1" applyAlignment="1">
      <alignment horizontal="center" vertical="center" wrapText="1"/>
    </xf>
    <xf numFmtId="179" fontId="6" fillId="2" borderId="0" xfId="10" applyNumberFormat="1" applyFont="1" applyFill="1" applyAlignment="1">
      <alignment horizontal="center" vertical="center" wrapText="1"/>
    </xf>
    <xf numFmtId="179" fontId="8" fillId="2" borderId="8" xfId="10" applyNumberFormat="1" applyFont="1" applyFill="1" applyBorder="1" applyAlignment="1">
      <alignment horizontal="center" vertical="center" wrapText="1"/>
    </xf>
    <xf numFmtId="179" fontId="8" fillId="2" borderId="11" xfId="10" applyNumberFormat="1" applyFont="1" applyFill="1" applyBorder="1" applyAlignment="1">
      <alignment horizontal="center" vertical="center" wrapText="1"/>
    </xf>
    <xf numFmtId="43" fontId="12" fillId="2" borderId="3" xfId="10" applyFont="1" applyFill="1" applyBorder="1" applyAlignment="1">
      <alignment horizontal="center" vertical="center" wrapText="1"/>
    </xf>
    <xf numFmtId="179" fontId="8" fillId="2" borderId="10" xfId="10" applyNumberFormat="1" applyFont="1" applyFill="1" applyBorder="1" applyAlignment="1">
      <alignment horizontal="center" vertical="center"/>
    </xf>
    <xf numFmtId="179" fontId="8" fillId="2" borderId="12" xfId="10" applyNumberFormat="1" applyFont="1" applyFill="1" applyBorder="1" applyAlignment="1">
      <alignment horizontal="center" vertical="center"/>
    </xf>
    <xf numFmtId="179" fontId="8" fillId="2" borderId="13" xfId="10" applyNumberFormat="1" applyFont="1" applyFill="1" applyBorder="1" applyAlignment="1">
      <alignment horizontal="center" vertical="center"/>
    </xf>
    <xf numFmtId="43" fontId="8" fillId="2" borderId="3" xfId="10" applyFont="1" applyFill="1" applyBorder="1" applyAlignment="1">
      <alignment horizontal="center" vertical="center"/>
    </xf>
    <xf numFmtId="43" fontId="12" fillId="2" borderId="3" xfId="10" applyFont="1" applyFill="1" applyBorder="1" applyAlignment="1">
      <alignment horizontal="center" vertical="center"/>
    </xf>
    <xf numFmtId="179" fontId="8" fillId="2" borderId="14" xfId="10" applyNumberFormat="1" applyFont="1" applyFill="1" applyBorder="1" applyAlignment="1">
      <alignment horizontal="center" vertical="center"/>
    </xf>
    <xf numFmtId="179" fontId="8" fillId="2" borderId="15" xfId="10" applyNumberFormat="1" applyFont="1" applyFill="1" applyBorder="1" applyAlignment="1">
      <alignment horizontal="center" vertical="center"/>
    </xf>
    <xf numFmtId="179" fontId="8" fillId="2" borderId="16" xfId="10" applyNumberFormat="1" applyFont="1" applyFill="1" applyBorder="1" applyAlignment="1">
      <alignment horizontal="center" vertical="center"/>
    </xf>
    <xf numFmtId="179" fontId="8" fillId="2" borderId="17" xfId="10" applyNumberFormat="1" applyFont="1" applyFill="1" applyBorder="1" applyAlignment="1">
      <alignment horizontal="center" vertical="center"/>
    </xf>
    <xf numFmtId="179" fontId="8" fillId="2" borderId="18" xfId="10" applyNumberFormat="1" applyFont="1" applyFill="1" applyBorder="1" applyAlignment="1">
      <alignment horizontal="center" vertical="center"/>
    </xf>
    <xf numFmtId="179" fontId="8" fillId="2" borderId="19" xfId="10" applyNumberFormat="1" applyFont="1" applyFill="1" applyBorder="1" applyAlignment="1">
      <alignment horizontal="center" vertical="center"/>
    </xf>
    <xf numFmtId="179" fontId="8" fillId="2" borderId="20" xfId="10" applyNumberFormat="1" applyFont="1" applyFill="1" applyBorder="1" applyAlignment="1">
      <alignment horizontal="center" vertical="center"/>
    </xf>
    <xf numFmtId="179" fontId="8" fillId="2" borderId="21" xfId="10" applyNumberFormat="1" applyFont="1" applyFill="1" applyBorder="1" applyAlignment="1">
      <alignment horizontal="center" vertical="center"/>
    </xf>
    <xf numFmtId="43" fontId="8" fillId="2" borderId="7" xfId="10" applyFont="1" applyFill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center" vertical="center" wrapText="1"/>
    </xf>
    <xf numFmtId="43" fontId="12" fillId="2" borderId="11" xfId="10" applyFont="1" applyFill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left" vertical="top"/>
    </xf>
    <xf numFmtId="179" fontId="9" fillId="2" borderId="0" xfId="10" applyNumberFormat="1" applyFont="1" applyFill="1" applyAlignment="1" applyProtection="1">
      <alignment horizontal="left" vertical="top" wrapText="1"/>
    </xf>
    <xf numFmtId="0" fontId="8" fillId="2" borderId="11" xfId="0" applyFont="1" applyFill="1" applyBorder="1" applyAlignment="1">
      <alignment horizontal="center" vertical="center" wrapText="1"/>
    </xf>
    <xf numFmtId="183" fontId="8" fillId="2" borderId="3" xfId="1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179" fontId="8" fillId="2" borderId="7" xfId="10" applyNumberFormat="1" applyFont="1" applyFill="1" applyBorder="1" applyAlignment="1">
      <alignment horizontal="center" vertical="center" wrapText="1"/>
    </xf>
    <xf numFmtId="43" fontId="8" fillId="2" borderId="7" xfId="1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6" fillId="2" borderId="0" xfId="164" applyFont="1" applyFill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43" fontId="13" fillId="2" borderId="3" xfId="1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3" fontId="13" fillId="2" borderId="2" xfId="10" applyFont="1" applyFill="1" applyBorder="1" applyAlignment="1">
      <alignment horizontal="center" vertical="center"/>
    </xf>
    <xf numFmtId="43" fontId="7" fillId="4" borderId="11" xfId="0" applyNumberFormat="1" applyFont="1" applyFill="1" applyBorder="1" applyAlignment="1">
      <alignment vertical="center" wrapText="1"/>
    </xf>
    <xf numFmtId="41" fontId="8" fillId="2" borderId="3" xfId="10" applyNumberFormat="1" applyFont="1" applyFill="1" applyBorder="1" applyAlignment="1">
      <alignment horizontal="center" vertical="center" wrapText="1"/>
    </xf>
    <xf numFmtId="43" fontId="7" fillId="4" borderId="5" xfId="0" applyNumberFormat="1" applyFont="1" applyFill="1" applyBorder="1" applyAlignment="1">
      <alignment vertical="center" wrapText="1"/>
    </xf>
    <xf numFmtId="41" fontId="8" fillId="2" borderId="7" xfId="1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184" fontId="8" fillId="2" borderId="7" xfId="10" applyNumberFormat="1" applyFont="1" applyFill="1" applyBorder="1" applyAlignment="1">
      <alignment horizontal="center" vertical="center" wrapText="1"/>
    </xf>
    <xf numFmtId="43" fontId="8" fillId="2" borderId="7" xfId="10" applyFont="1" applyFill="1" applyBorder="1" applyAlignment="1">
      <alignment horizontal="center" vertical="center" wrapText="1"/>
    </xf>
    <xf numFmtId="43" fontId="14" fillId="2" borderId="2" xfId="10" applyFont="1" applyFill="1" applyBorder="1" applyAlignment="1">
      <alignment horizontal="center" vertical="center" wrapText="1"/>
    </xf>
    <xf numFmtId="43" fontId="14" fillId="2" borderId="4" xfId="10" applyFont="1" applyFill="1" applyBorder="1" applyAlignment="1">
      <alignment horizontal="center" vertical="center" wrapText="1"/>
    </xf>
    <xf numFmtId="43" fontId="4" fillId="2" borderId="0" xfId="10" applyFont="1" applyFill="1" applyAlignment="1">
      <alignment horizontal="center" vertical="center"/>
    </xf>
    <xf numFmtId="0" fontId="15" fillId="2" borderId="0" xfId="0" applyFont="1" applyFill="1" applyAlignment="1" applyProtection="1">
      <alignment horizontal="left" vertical="top" wrapText="1"/>
    </xf>
    <xf numFmtId="0" fontId="15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Alignment="1" applyProtection="1">
      <alignment horizontal="center" vertical="center"/>
    </xf>
    <xf numFmtId="176" fontId="15" fillId="2" borderId="0" xfId="0" applyNumberFormat="1" applyFont="1" applyFill="1" applyAlignment="1" applyProtection="1">
      <alignment horizontal="center" vertical="center"/>
    </xf>
    <xf numFmtId="43" fontId="15" fillId="2" borderId="0" xfId="10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7" fillId="3" borderId="0" xfId="102" applyFont="1" applyFill="1" applyAlignment="1">
      <alignment horizontal="left"/>
    </xf>
    <xf numFmtId="0" fontId="17" fillId="3" borderId="0" xfId="0" applyFont="1" applyFill="1" applyAlignment="1">
      <alignment vertical="center"/>
    </xf>
    <xf numFmtId="0" fontId="17" fillId="3" borderId="0" xfId="102" applyFont="1" applyFill="1"/>
    <xf numFmtId="31" fontId="17" fillId="3" borderId="0" xfId="102" applyNumberFormat="1" applyFont="1" applyFill="1"/>
    <xf numFmtId="0" fontId="17" fillId="2" borderId="0" xfId="102" applyFont="1" applyFill="1"/>
    <xf numFmtId="0" fontId="17" fillId="2" borderId="0" xfId="102" applyFont="1" applyFill="1" applyAlignment="1">
      <alignment horizontal="center" vertical="center" wrapText="1"/>
    </xf>
    <xf numFmtId="0" fontId="17" fillId="2" borderId="0" xfId="102" applyFont="1" applyFill="1" applyAlignment="1">
      <alignment horizontal="left"/>
    </xf>
    <xf numFmtId="0" fontId="17" fillId="2" borderId="0" xfId="0" applyFont="1" applyFill="1" applyAlignment="1">
      <alignment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vertical="center" wrapText="1"/>
    </xf>
    <xf numFmtId="0" fontId="18" fillId="3" borderId="9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179" fontId="18" fillId="2" borderId="2" xfId="146" applyNumberFormat="1" applyFont="1" applyFill="1" applyBorder="1" applyAlignment="1">
      <alignment horizontal="center" vertical="center"/>
    </xf>
    <xf numFmtId="182" fontId="18" fillId="3" borderId="2" xfId="146" applyNumberFormat="1" applyFont="1" applyFill="1" applyBorder="1" applyAlignment="1">
      <alignment horizontal="center" vertical="center"/>
    </xf>
    <xf numFmtId="177" fontId="18" fillId="2" borderId="10" xfId="146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left" vertical="center"/>
    </xf>
    <xf numFmtId="179" fontId="18" fillId="2" borderId="4" xfId="146" applyNumberFormat="1" applyFont="1" applyFill="1" applyBorder="1" applyAlignment="1">
      <alignment horizontal="center" vertical="center"/>
    </xf>
    <xf numFmtId="182" fontId="18" fillId="3" borderId="4" xfId="146" applyNumberFormat="1" applyFont="1" applyFill="1" applyBorder="1" applyAlignment="1">
      <alignment horizontal="center" vertical="center"/>
    </xf>
    <xf numFmtId="177" fontId="18" fillId="2" borderId="17" xfId="146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9" fillId="2" borderId="22" xfId="0" applyFont="1" applyFill="1" applyBorder="1" applyAlignment="1" applyProtection="1">
      <alignment horizontal="center" vertical="center" wrapText="1"/>
    </xf>
    <xf numFmtId="0" fontId="19" fillId="2" borderId="23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179" fontId="18" fillId="2" borderId="7" xfId="146" applyNumberFormat="1" applyFont="1" applyFill="1" applyBorder="1" applyAlignment="1">
      <alignment vertical="center"/>
    </xf>
    <xf numFmtId="179" fontId="18" fillId="2" borderId="3" xfId="146" applyNumberFormat="1" applyFont="1" applyFill="1" applyBorder="1" applyAlignment="1">
      <alignment vertical="center"/>
    </xf>
    <xf numFmtId="177" fontId="18" fillId="2" borderId="7" xfId="146" applyNumberFormat="1" applyFont="1" applyFill="1" applyBorder="1" applyAlignment="1">
      <alignment vertical="center"/>
    </xf>
    <xf numFmtId="182" fontId="18" fillId="3" borderId="3" xfId="146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9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left" vertical="top"/>
    </xf>
    <xf numFmtId="0" fontId="19" fillId="2" borderId="9" xfId="0" applyFont="1" applyFill="1" applyBorder="1" applyAlignment="1" applyProtection="1">
      <alignment horizontal="left" vertical="top"/>
    </xf>
    <xf numFmtId="0" fontId="21" fillId="2" borderId="0" xfId="0" applyFont="1" applyFill="1" applyAlignment="1" applyProtection="1">
      <alignment vertical="center"/>
      <protection hidden="1"/>
    </xf>
    <xf numFmtId="0" fontId="21" fillId="2" borderId="0" xfId="0" applyFont="1" applyFill="1" applyAlignment="1">
      <alignment horizontal="center" vertical="center"/>
    </xf>
    <xf numFmtId="176" fontId="21" fillId="2" borderId="0" xfId="0" applyNumberFormat="1" applyFont="1" applyFill="1" applyAlignment="1">
      <alignment horizontal="center" vertical="center"/>
    </xf>
    <xf numFmtId="185" fontId="21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vertical="top"/>
    </xf>
    <xf numFmtId="0" fontId="19" fillId="2" borderId="0" xfId="0" applyFont="1" applyFill="1" applyAlignment="1">
      <alignment horizontal="center" vertical="center"/>
    </xf>
    <xf numFmtId="176" fontId="19" fillId="2" borderId="0" xfId="0" applyNumberFormat="1" applyFont="1" applyFill="1" applyAlignment="1">
      <alignment horizontal="center" vertical="center"/>
    </xf>
    <xf numFmtId="179" fontId="19" fillId="2" borderId="0" xfId="146" applyNumberFormat="1" applyFont="1" applyFill="1" applyAlignment="1" applyProtection="1">
      <alignment horizontal="center" vertical="center"/>
    </xf>
    <xf numFmtId="186" fontId="19" fillId="2" borderId="0" xfId="146" applyNumberFormat="1" applyFont="1" applyFill="1" applyAlignment="1" applyProtection="1">
      <alignment horizontal="center" vertical="center"/>
    </xf>
    <xf numFmtId="43" fontId="19" fillId="2" borderId="0" xfId="146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vertical="top"/>
    </xf>
    <xf numFmtId="0" fontId="19" fillId="2" borderId="0" xfId="0" applyFont="1" applyFill="1" applyAlignment="1" applyProtection="1">
      <alignment horizontal="center" vertical="center"/>
    </xf>
    <xf numFmtId="176" fontId="19" fillId="2" borderId="0" xfId="0" applyNumberFormat="1" applyFont="1" applyFill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top"/>
    </xf>
    <xf numFmtId="0" fontId="1" fillId="2" borderId="3" xfId="0" applyFont="1" applyFill="1" applyBorder="1" applyAlignment="1" applyProtection="1">
      <alignment horizontal="center" vertical="top"/>
    </xf>
    <xf numFmtId="0" fontId="1" fillId="5" borderId="8" xfId="0" applyFont="1" applyFill="1" applyBorder="1" applyAlignment="1" applyProtection="1">
      <alignment horizontal="center" vertical="top"/>
    </xf>
    <xf numFmtId="0" fontId="1" fillId="5" borderId="9" xfId="0" applyFont="1" applyFill="1" applyBorder="1" applyAlignment="1" applyProtection="1">
      <alignment horizontal="center" vertical="top"/>
    </xf>
    <xf numFmtId="179" fontId="15" fillId="2" borderId="0" xfId="10" applyNumberFormat="1" applyFont="1" applyFill="1" applyAlignment="1" applyProtection="1">
      <alignment horizontal="center" vertical="center"/>
    </xf>
    <xf numFmtId="43" fontId="15" fillId="2" borderId="0" xfId="10" applyFont="1" applyFill="1" applyAlignment="1" applyProtection="1">
      <alignment vertical="top"/>
    </xf>
    <xf numFmtId="43" fontId="9" fillId="2" borderId="0" xfId="10" applyFont="1" applyFill="1" applyAlignment="1" applyProtection="1">
      <alignment vertical="top"/>
    </xf>
    <xf numFmtId="0" fontId="22" fillId="2" borderId="0" xfId="102" applyFont="1" applyFill="1" applyAlignment="1">
      <alignment horizontal="center" vertical="center"/>
    </xf>
    <xf numFmtId="43" fontId="17" fillId="2" borderId="0" xfId="146" applyFont="1" applyFill="1" applyAlignment="1">
      <alignment horizontal="center" vertical="center" wrapText="1"/>
    </xf>
    <xf numFmtId="180" fontId="17" fillId="2" borderId="0" xfId="102" applyNumberFormat="1" applyFont="1" applyFill="1"/>
    <xf numFmtId="0" fontId="0" fillId="0" borderId="0" xfId="0" applyFont="1" applyFill="1" applyAlignment="1">
      <alignment vertical="center"/>
    </xf>
    <xf numFmtId="0" fontId="19" fillId="2" borderId="0" xfId="102" applyFont="1" applyFill="1" applyAlignment="1">
      <alignment horizontal="center" vertical="center"/>
    </xf>
    <xf numFmtId="43" fontId="18" fillId="2" borderId="3" xfId="146" applyFont="1" applyFill="1" applyBorder="1" applyAlignment="1">
      <alignment horizontal="center" vertical="center" wrapText="1"/>
    </xf>
    <xf numFmtId="43" fontId="23" fillId="2" borderId="3" xfId="146" applyFont="1" applyFill="1" applyBorder="1" applyAlignment="1">
      <alignment horizontal="center" vertical="center" wrapText="1"/>
    </xf>
    <xf numFmtId="43" fontId="18" fillId="2" borderId="2" xfId="146" applyFont="1" applyFill="1" applyBorder="1" applyAlignment="1">
      <alignment horizontal="center" vertical="center"/>
    </xf>
    <xf numFmtId="43" fontId="18" fillId="2" borderId="10" xfId="146" applyFont="1" applyFill="1" applyBorder="1" applyAlignment="1">
      <alignment horizontal="center" vertical="center"/>
    </xf>
    <xf numFmtId="43" fontId="23" fillId="2" borderId="2" xfId="146" applyFont="1" applyFill="1" applyBorder="1" applyAlignment="1">
      <alignment horizontal="center" vertical="center"/>
    </xf>
    <xf numFmtId="43" fontId="18" fillId="2" borderId="4" xfId="146" applyFont="1" applyFill="1" applyBorder="1" applyAlignment="1">
      <alignment horizontal="center" vertical="center"/>
    </xf>
    <xf numFmtId="43" fontId="18" fillId="2" borderId="17" xfId="146" applyFont="1" applyFill="1" applyBorder="1" applyAlignment="1">
      <alignment horizontal="center" vertical="center"/>
    </xf>
    <xf numFmtId="43" fontId="23" fillId="2" borderId="4" xfId="146" applyFont="1" applyFill="1" applyBorder="1" applyAlignment="1">
      <alignment horizontal="center" vertical="center"/>
    </xf>
    <xf numFmtId="43" fontId="18" fillId="2" borderId="7" xfId="146" applyFont="1" applyFill="1" applyBorder="1" applyAlignment="1">
      <alignment vertical="center"/>
    </xf>
    <xf numFmtId="43" fontId="18" fillId="2" borderId="3" xfId="146" applyFont="1" applyFill="1" applyBorder="1" applyAlignment="1">
      <alignment vertical="center"/>
    </xf>
    <xf numFmtId="43" fontId="23" fillId="2" borderId="3" xfId="146" applyFont="1" applyFill="1" applyBorder="1" applyAlignment="1">
      <alignment vertical="center"/>
    </xf>
    <xf numFmtId="0" fontId="19" fillId="2" borderId="11" xfId="0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left" vertical="top"/>
    </xf>
    <xf numFmtId="43" fontId="21" fillId="2" borderId="0" xfId="146" applyFont="1" applyFill="1" applyAlignment="1">
      <alignment horizontal="center" vertical="center"/>
    </xf>
    <xf numFmtId="43" fontId="24" fillId="2" borderId="0" xfId="146" applyFont="1" applyFill="1" applyAlignment="1">
      <alignment horizontal="center" vertical="center"/>
    </xf>
    <xf numFmtId="176" fontId="24" fillId="2" borderId="0" xfId="0" applyNumberFormat="1" applyFont="1" applyFill="1" applyAlignment="1">
      <alignment horizontal="center" vertical="center"/>
    </xf>
    <xf numFmtId="43" fontId="19" fillId="2" borderId="0" xfId="146" applyFont="1" applyFill="1" applyAlignment="1">
      <alignment horizontal="left" vertical="top" wrapText="1"/>
    </xf>
    <xf numFmtId="43" fontId="19" fillId="2" borderId="0" xfId="146" applyFont="1" applyFill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top"/>
    </xf>
    <xf numFmtId="43" fontId="25" fillId="2" borderId="0" xfId="10" applyFont="1" applyFill="1" applyAlignment="1" applyProtection="1">
      <alignment horizontal="center" vertical="center"/>
    </xf>
  </cellXfs>
  <cellStyles count="1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2 2 5 5" xfId="17"/>
    <cellStyle name="百分比 2" xfId="18"/>
    <cellStyle name="警告文本" xfId="19" builtinId="11"/>
    <cellStyle name="常规 6 5" xfId="20"/>
    <cellStyle name="常规 4 2 2 3" xfId="21"/>
    <cellStyle name="标题 4" xfId="22" builtinId="19"/>
    <cellStyle name="Comma 2" xfId="23"/>
    <cellStyle name="60% - 强调文字颜色 2" xfId="24" builtinId="36"/>
    <cellStyle name="标题" xfId="25" builtinId="15"/>
    <cellStyle name="常规 5 2" xfId="26"/>
    <cellStyle name="解释性文本" xfId="27" builtinId="53"/>
    <cellStyle name="百分比 2 2" xfId="28"/>
    <cellStyle name="标题 1" xfId="29" builtinId="16"/>
    <cellStyle name="百分比 4" xfId="30"/>
    <cellStyle name="标题 2" xfId="31" builtinId="17"/>
    <cellStyle name="0,0_x000d__x000a_NA_x000d__x000a_" xfId="32"/>
    <cellStyle name="常规 5 2 2" xfId="33"/>
    <cellStyle name="百分比 2 3" xfId="34"/>
    <cellStyle name="标题 3" xfId="35" builtinId="18"/>
    <cellStyle name="常规 5 2 3" xfId="36"/>
    <cellStyle name="60% - 强调文字颜色 1" xfId="37" builtinId="32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常规 6 2 3" xfId="44"/>
    <cellStyle name="链接单元格" xfId="45" builtinId="24"/>
    <cellStyle name="汇总" xfId="46" builtinId="25"/>
    <cellStyle name="好" xfId="47" builtinId="26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Normal 3 2" xfId="66"/>
    <cellStyle name="百分比 3 2" xfId="67"/>
    <cellStyle name="Normal 3" xfId="68"/>
    <cellStyle name="常规 10" xfId="69"/>
    <cellStyle name="常规 10 2" xfId="70"/>
    <cellStyle name="Comma 2 2" xfId="71"/>
    <cellStyle name="千位分隔 3" xfId="72"/>
    <cellStyle name="百分比 3" xfId="73"/>
    <cellStyle name="常规 2 2 5 6" xfId="74"/>
    <cellStyle name="常规 11" xfId="75"/>
    <cellStyle name="常规 12" xfId="76"/>
    <cellStyle name="常规 13" xfId="77"/>
    <cellStyle name="常规 18" xfId="78"/>
    <cellStyle name="常规 18 2" xfId="79"/>
    <cellStyle name="常规 18 2 2" xfId="80"/>
    <cellStyle name="常规 18 2 2 2" xfId="81"/>
    <cellStyle name="常规 18 2 2 3" xfId="82"/>
    <cellStyle name="常规 18 2 3" xfId="83"/>
    <cellStyle name="常规 18 2 3 2" xfId="84"/>
    <cellStyle name="常规 18 2 3 3" xfId="85"/>
    <cellStyle name="常规 18 2 4" xfId="86"/>
    <cellStyle name="常规 18 2 5" xfId="87"/>
    <cellStyle name="常规 18 2 6" xfId="88"/>
    <cellStyle name="常规 18 3" xfId="89"/>
    <cellStyle name="常规 2" xfId="90"/>
    <cellStyle name="常规 2 2" xfId="91"/>
    <cellStyle name="常规 2 2 5" xfId="92"/>
    <cellStyle name="常规 2 2 5 2" xfId="93"/>
    <cellStyle name="常规 2 2 5 2 2" xfId="94"/>
    <cellStyle name="常规 2 2 5 3" xfId="95"/>
    <cellStyle name="常规 2 2 5 3 2" xfId="96"/>
    <cellStyle name="常规 2 2 5 3 3" xfId="97"/>
    <cellStyle name="常规 2 2 5 4" xfId="98"/>
    <cellStyle name="常规 2 2 5 4 2" xfId="99"/>
    <cellStyle name="常规 2 2 5 4 3" xfId="100"/>
    <cellStyle name="常规 2 3" xfId="101"/>
    <cellStyle name="常规_2010年招标前一段准备资料 15" xfId="102"/>
    <cellStyle name="常规 2 4" xfId="103"/>
    <cellStyle name="常规 3" xfId="104"/>
    <cellStyle name="常规 3 2" xfId="105"/>
    <cellStyle name="常规 3 3" xfId="106"/>
    <cellStyle name="常规 3 4" xfId="107"/>
    <cellStyle name="常规 4" xfId="108"/>
    <cellStyle name="常规 4 2" xfId="109"/>
    <cellStyle name="常规 4 2 2" xfId="110"/>
    <cellStyle name="常规 4 4" xfId="111"/>
    <cellStyle name="常规 4 2 2 2" xfId="112"/>
    <cellStyle name="常规 6 4" xfId="113"/>
    <cellStyle name="常规 4 2 3" xfId="114"/>
    <cellStyle name="常规 4 5" xfId="115"/>
    <cellStyle name="常规 4 2 3 2" xfId="116"/>
    <cellStyle name="常规 4 2 3 3" xfId="117"/>
    <cellStyle name="常规 4 2 4" xfId="118"/>
    <cellStyle name="常规 4 2 5" xfId="119"/>
    <cellStyle name="常规 4 2 6" xfId="120"/>
    <cellStyle name="常规 4 3" xfId="121"/>
    <cellStyle name="常规 5" xfId="122"/>
    <cellStyle name="常规 5 3" xfId="123"/>
    <cellStyle name="常规 5 3 2" xfId="124"/>
    <cellStyle name="常规 5 3 3" xfId="125"/>
    <cellStyle name="常规 5 4" xfId="126"/>
    <cellStyle name="常规 5 5" xfId="127"/>
    <cellStyle name="常规 5 6" xfId="128"/>
    <cellStyle name="常规 6 2" xfId="129"/>
    <cellStyle name="常规 6 2 2" xfId="130"/>
    <cellStyle name="千位分隔 3 2 2" xfId="131"/>
    <cellStyle name="千位分隔 10 2" xfId="132"/>
    <cellStyle name="常规 6 3" xfId="133"/>
    <cellStyle name="常规 6 3 2" xfId="134"/>
    <cellStyle name="常规 6 3 3" xfId="135"/>
    <cellStyle name="常规 6 6" xfId="136"/>
    <cellStyle name="常规 7" xfId="137"/>
    <cellStyle name="常规 7 2" xfId="138"/>
    <cellStyle name="常规 8" xfId="139"/>
    <cellStyle name="常规 9" xfId="140"/>
    <cellStyle name="常规 9 2" xfId="141"/>
    <cellStyle name="常规 9 3" xfId="142"/>
    <cellStyle name="千位分隔 2" xfId="143"/>
    <cellStyle name="千位分隔 2 2" xfId="144"/>
    <cellStyle name="千位分隔 2 3" xfId="145"/>
    <cellStyle name="千位分隔 10" xfId="146"/>
    <cellStyle name="千位分隔 3 2" xfId="147"/>
    <cellStyle name="千位分隔 3 3" xfId="148"/>
    <cellStyle name="千位分隔 8" xfId="149"/>
    <cellStyle name="千位分隔 8 2" xfId="150"/>
    <cellStyle name="千位分隔 8 2 2" xfId="151"/>
    <cellStyle name="千位分隔 8 2 3" xfId="152"/>
    <cellStyle name="千位分隔 8 3" xfId="153"/>
    <cellStyle name="千位分隔 8 3 2" xfId="154"/>
    <cellStyle name="千位分隔 8 3 3" xfId="155"/>
    <cellStyle name="千位分隔 8 4" xfId="156"/>
    <cellStyle name="千位分隔 8 4 2" xfId="157"/>
    <cellStyle name="千位分隔 8 4 3" xfId="158"/>
    <cellStyle name="千位分隔 8 5" xfId="159"/>
    <cellStyle name="千位分隔 8 6" xfId="160"/>
    <cellStyle name="千位分隔 8 7" xfId="161"/>
    <cellStyle name="常规 2 16" xfId="162"/>
    <cellStyle name="常规 15 2" xfId="163"/>
    <cellStyle name="常规_2010年招标前一段准备资料" xfId="16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1"/>
  <sheetViews>
    <sheetView tabSelected="1" zoomScale="70" zoomScaleNormal="70" workbookViewId="0">
      <selection activeCell="M18" sqref="M18"/>
    </sheetView>
  </sheetViews>
  <sheetFormatPr defaultColWidth="9" defaultRowHeight="15.75"/>
  <cols>
    <col min="1" max="1" width="9" style="1"/>
    <col min="2" max="2" width="22.75" style="3" customWidth="1"/>
    <col min="3" max="3" width="13.3916666666667" style="3" customWidth="1"/>
    <col min="4" max="4" width="13.625" style="3" customWidth="1"/>
    <col min="5" max="5" width="11.2416666666667" style="4" customWidth="1"/>
    <col min="6" max="6" width="13.875" style="4" customWidth="1"/>
    <col min="7" max="7" width="18.125" style="5" customWidth="1"/>
    <col min="8" max="8" width="10.125" style="5" customWidth="1"/>
    <col min="9" max="9" width="11.125" style="6" customWidth="1"/>
    <col min="10" max="10" width="13.875" style="6" customWidth="1"/>
    <col min="11" max="11" width="11.9666666666667" style="6" customWidth="1"/>
    <col min="12" max="12" width="13.625" style="5" customWidth="1"/>
    <col min="13" max="13" width="14.625" style="5" customWidth="1"/>
    <col min="14" max="14" width="24.25" style="5" customWidth="1"/>
    <col min="15" max="15" width="12.375" style="1" customWidth="1"/>
    <col min="16" max="16" width="15.125" style="1" customWidth="1"/>
    <col min="17" max="17" width="22.5083333333333" style="1" customWidth="1"/>
    <col min="18" max="16384" width="9" style="1"/>
  </cols>
  <sheetData>
    <row r="1" s="1" customFormat="1" ht="21" customHeight="1" spans="1:16">
      <c r="A1" s="7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spans="1:14">
      <c r="A2" s="9" t="s">
        <v>1</v>
      </c>
      <c r="B2" s="10"/>
      <c r="C2" s="10"/>
      <c r="D2" s="11"/>
      <c r="E2" s="11"/>
      <c r="F2" s="12" t="s">
        <v>2</v>
      </c>
      <c r="G2" s="13"/>
      <c r="H2" s="14"/>
      <c r="I2" s="74"/>
      <c r="J2" s="84"/>
      <c r="K2" s="84"/>
      <c r="L2" s="84"/>
      <c r="M2" s="84"/>
      <c r="N2" s="84"/>
    </row>
    <row r="3" s="1" customFormat="1" ht="15.6" customHeight="1" spans="1:14">
      <c r="A3" s="15" t="s">
        <v>3</v>
      </c>
      <c r="B3" s="16"/>
      <c r="C3" s="16"/>
      <c r="D3" s="16"/>
      <c r="E3" s="17"/>
      <c r="F3" s="16"/>
      <c r="G3" s="18"/>
      <c r="H3" s="19"/>
      <c r="I3" s="84"/>
      <c r="J3" s="84"/>
      <c r="K3" s="84"/>
      <c r="L3" s="19"/>
      <c r="M3" s="19"/>
      <c r="N3" s="19"/>
    </row>
    <row r="4" s="1" customFormat="1" ht="32.25" customHeight="1" spans="1:14">
      <c r="A4" s="20" t="s">
        <v>4</v>
      </c>
      <c r="B4" s="20"/>
      <c r="C4" s="21" t="s">
        <v>5</v>
      </c>
      <c r="D4" s="22" t="s">
        <v>6</v>
      </c>
      <c r="E4" s="23" t="s">
        <v>7</v>
      </c>
      <c r="F4" s="23" t="s">
        <v>8</v>
      </c>
      <c r="G4" s="24" t="s">
        <v>9</v>
      </c>
      <c r="H4" s="24"/>
      <c r="I4" s="24"/>
      <c r="J4" s="24"/>
      <c r="K4" s="24"/>
      <c r="L4" s="24"/>
      <c r="M4" s="24"/>
      <c r="N4" s="24"/>
    </row>
    <row r="5" s="1" customFormat="1" ht="36" customHeight="1" spans="1:14">
      <c r="A5" s="20"/>
      <c r="B5" s="20"/>
      <c r="C5" s="25"/>
      <c r="D5" s="26"/>
      <c r="E5" s="23"/>
      <c r="F5" s="23"/>
      <c r="G5" s="27" t="s">
        <v>10</v>
      </c>
      <c r="H5" s="27" t="s">
        <v>11</v>
      </c>
      <c r="I5" s="61" t="s">
        <v>12</v>
      </c>
      <c r="J5" s="85" t="s">
        <v>13</v>
      </c>
      <c r="K5" s="86"/>
      <c r="L5" s="27" t="s">
        <v>14</v>
      </c>
      <c r="M5" s="27" t="s">
        <v>15</v>
      </c>
      <c r="N5" s="87" t="s">
        <v>16</v>
      </c>
    </row>
    <row r="6" s="1" customFormat="1" spans="1:14">
      <c r="A6" s="28" t="s">
        <v>17</v>
      </c>
      <c r="B6" s="28"/>
      <c r="C6" s="22">
        <v>1</v>
      </c>
      <c r="D6" s="29" t="s">
        <v>18</v>
      </c>
      <c r="E6" s="30">
        <v>2200</v>
      </c>
      <c r="F6" s="30">
        <v>1622928</v>
      </c>
      <c r="G6" s="31"/>
      <c r="H6" s="31"/>
      <c r="I6" s="88"/>
      <c r="J6" s="89"/>
      <c r="K6" s="90"/>
      <c r="L6" s="91">
        <f>E6*G6*12</f>
        <v>0</v>
      </c>
      <c r="M6" s="91">
        <f t="shared" ref="M6:M10" si="0">H6*F6</f>
        <v>0</v>
      </c>
      <c r="N6" s="92">
        <f>J6+L6+M6+I6</f>
        <v>0</v>
      </c>
    </row>
    <row r="7" s="1" customFormat="1" spans="1:14">
      <c r="A7" s="32" t="s">
        <v>19</v>
      </c>
      <c r="B7" s="33" t="s">
        <v>20</v>
      </c>
      <c r="C7" s="34"/>
      <c r="D7" s="35"/>
      <c r="E7" s="30"/>
      <c r="F7" s="30"/>
      <c r="G7" s="31"/>
      <c r="H7" s="31"/>
      <c r="I7" s="93"/>
      <c r="J7" s="94"/>
      <c r="K7" s="95"/>
      <c r="L7" s="91"/>
      <c r="M7" s="91"/>
      <c r="N7" s="92"/>
    </row>
    <row r="8" s="1" customFormat="1" spans="1:14">
      <c r="A8" s="32"/>
      <c r="B8" s="33" t="s">
        <v>21</v>
      </c>
      <c r="C8" s="26"/>
      <c r="D8" s="36"/>
      <c r="E8" s="30"/>
      <c r="F8" s="30"/>
      <c r="G8" s="31"/>
      <c r="H8" s="31"/>
      <c r="I8" s="96"/>
      <c r="J8" s="97"/>
      <c r="K8" s="98"/>
      <c r="L8" s="91"/>
      <c r="M8" s="91"/>
      <c r="N8" s="92"/>
    </row>
    <row r="9" s="1" customFormat="1" ht="27" spans="1:14">
      <c r="A9" s="37" t="s">
        <v>22</v>
      </c>
      <c r="B9" s="37"/>
      <c r="C9" s="37">
        <v>2</v>
      </c>
      <c r="D9" s="38" t="s">
        <v>23</v>
      </c>
      <c r="E9" s="39"/>
      <c r="F9" s="30">
        <v>553420</v>
      </c>
      <c r="G9" s="40"/>
      <c r="H9" s="31"/>
      <c r="I9" s="39"/>
      <c r="J9" s="99"/>
      <c r="K9" s="100"/>
      <c r="L9" s="101"/>
      <c r="M9" s="91">
        <f t="shared" si="0"/>
        <v>0</v>
      </c>
      <c r="N9" s="92">
        <f>M9+L9+J9+I9</f>
        <v>0</v>
      </c>
    </row>
    <row r="10" s="1" customFormat="1" ht="27" spans="1:14">
      <c r="A10" s="37"/>
      <c r="B10" s="37"/>
      <c r="C10" s="37">
        <v>3</v>
      </c>
      <c r="D10" s="38" t="s">
        <v>24</v>
      </c>
      <c r="E10" s="41"/>
      <c r="F10" s="30">
        <v>3848</v>
      </c>
      <c r="G10" s="40"/>
      <c r="H10" s="42"/>
      <c r="I10" s="39"/>
      <c r="J10" s="99"/>
      <c r="K10" s="100"/>
      <c r="L10" s="101"/>
      <c r="M10" s="91">
        <f t="shared" si="0"/>
        <v>0</v>
      </c>
      <c r="N10" s="92">
        <f>M10+L10+J10+I10</f>
        <v>0</v>
      </c>
    </row>
    <row r="11" s="1" customFormat="1" ht="27" customHeight="1" spans="1:14">
      <c r="A11" s="43" t="s">
        <v>25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102"/>
      <c r="N11" s="103">
        <f>SUM(N6:N10)</f>
        <v>0</v>
      </c>
    </row>
    <row r="12" s="1" customFormat="1" ht="27" customHeight="1" spans="1:14">
      <c r="A12" s="45" t="s">
        <v>26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104"/>
    </row>
    <row r="13" s="1" customFormat="1" spans="1:14">
      <c r="A13" s="47"/>
      <c r="B13" s="48"/>
      <c r="C13" s="48"/>
      <c r="D13" s="48"/>
      <c r="E13" s="49"/>
      <c r="F13" s="49"/>
      <c r="G13" s="50"/>
      <c r="H13" s="50"/>
      <c r="I13" s="70"/>
      <c r="J13" s="70"/>
      <c r="K13" s="70"/>
      <c r="L13" s="50"/>
      <c r="M13" s="50"/>
      <c r="N13" s="50"/>
    </row>
    <row r="14" s="1" customFormat="1" spans="1:14">
      <c r="A14" s="47" t="s">
        <v>27</v>
      </c>
      <c r="B14" s="48"/>
      <c r="C14" s="48"/>
      <c r="D14" s="48"/>
      <c r="E14" s="49"/>
      <c r="F14" s="49"/>
      <c r="G14" s="50"/>
      <c r="H14" s="50"/>
      <c r="I14" s="70"/>
      <c r="J14" s="70"/>
      <c r="K14" s="70"/>
      <c r="L14" s="50"/>
      <c r="M14" s="50"/>
      <c r="N14" s="50"/>
    </row>
    <row r="15" s="1" customFormat="1" spans="1:14">
      <c r="A15" s="51" t="s">
        <v>28</v>
      </c>
      <c r="B15" s="48"/>
      <c r="C15" s="48"/>
      <c r="D15" s="48"/>
      <c r="E15" s="48"/>
      <c r="F15" s="49"/>
      <c r="G15" s="50"/>
      <c r="H15" s="50"/>
      <c r="I15" s="70"/>
      <c r="J15" s="70"/>
      <c r="K15" s="70"/>
      <c r="L15" s="50"/>
      <c r="M15" s="50"/>
      <c r="N15" s="50"/>
    </row>
    <row r="16" s="1" customFormat="1" spans="1:14">
      <c r="A16" s="52" t="s">
        <v>29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="1" customFormat="1" spans="1:14">
      <c r="A17" s="47" t="s">
        <v>30</v>
      </c>
      <c r="B17" s="52"/>
      <c r="C17" s="52"/>
      <c r="D17" s="52"/>
      <c r="E17" s="52"/>
      <c r="F17" s="52"/>
      <c r="G17" s="53"/>
      <c r="H17" s="53"/>
      <c r="I17" s="105"/>
      <c r="J17" s="105"/>
      <c r="K17" s="105"/>
      <c r="L17" s="53"/>
      <c r="M17" s="53"/>
      <c r="N17" s="53"/>
    </row>
    <row r="18" s="1" customFormat="1" spans="1:14">
      <c r="A18" s="47" t="s">
        <v>31</v>
      </c>
      <c r="B18" s="48"/>
      <c r="C18" s="48"/>
      <c r="D18" s="48"/>
      <c r="E18" s="49"/>
      <c r="F18" s="49"/>
      <c r="G18" s="50"/>
      <c r="H18" s="50"/>
      <c r="I18" s="70"/>
      <c r="J18" s="70"/>
      <c r="K18" s="70"/>
      <c r="L18" s="50"/>
      <c r="M18" s="50"/>
      <c r="N18" s="50"/>
    </row>
    <row r="19" s="1" customFormat="1" spans="1:14">
      <c r="A19" s="47" t="s">
        <v>32</v>
      </c>
      <c r="B19" s="48"/>
      <c r="C19" s="48"/>
      <c r="D19" s="48"/>
      <c r="E19" s="49"/>
      <c r="F19" s="49"/>
      <c r="G19" s="50"/>
      <c r="H19" s="50"/>
      <c r="I19" s="70"/>
      <c r="J19" s="70"/>
      <c r="K19" s="70"/>
      <c r="L19" s="50"/>
      <c r="M19" s="50"/>
      <c r="N19" s="50"/>
    </row>
    <row r="20" s="1" customFormat="1" spans="2:14">
      <c r="B20" s="3"/>
      <c r="C20" s="3"/>
      <c r="D20" s="3"/>
      <c r="E20" s="4"/>
      <c r="F20" s="4"/>
      <c r="G20" s="5"/>
      <c r="H20" s="5"/>
      <c r="I20" s="6"/>
      <c r="J20" s="6"/>
      <c r="K20" s="6"/>
      <c r="L20" s="5"/>
      <c r="M20" s="5"/>
      <c r="N20" s="5"/>
    </row>
    <row r="21" s="1" customFormat="1" spans="2:14">
      <c r="B21" s="3"/>
      <c r="C21" s="3"/>
      <c r="D21" s="3"/>
      <c r="E21" s="4"/>
      <c r="F21" s="4"/>
      <c r="G21" s="5"/>
      <c r="H21" s="5"/>
      <c r="I21" s="6"/>
      <c r="J21" s="6"/>
      <c r="K21" s="6"/>
      <c r="L21" s="5"/>
      <c r="M21" s="5"/>
      <c r="N21" s="5"/>
    </row>
    <row r="22" s="1" customFormat="1" spans="2:14">
      <c r="B22" s="3"/>
      <c r="C22" s="3"/>
      <c r="D22" s="3"/>
      <c r="E22" s="4"/>
      <c r="F22" s="4"/>
      <c r="G22" s="5"/>
      <c r="H22" s="5"/>
      <c r="I22" s="6"/>
      <c r="J22" s="6"/>
      <c r="K22" s="6"/>
      <c r="L22" s="5"/>
      <c r="M22" s="5"/>
      <c r="N22" s="5"/>
    </row>
    <row r="23" s="1" customFormat="1" spans="1:17">
      <c r="A23" s="15" t="s">
        <v>33</v>
      </c>
      <c r="B23" s="16"/>
      <c r="C23" s="16"/>
      <c r="D23" s="54"/>
      <c r="E23" s="54"/>
      <c r="F23" s="55"/>
      <c r="G23" s="56"/>
      <c r="H23" s="19"/>
      <c r="I23" s="19"/>
      <c r="J23" s="19"/>
      <c r="K23" s="19"/>
      <c r="L23" s="84"/>
      <c r="M23" s="84"/>
      <c r="N23" s="84"/>
      <c r="O23" s="84"/>
      <c r="P23" s="84"/>
      <c r="Q23" s="19"/>
    </row>
    <row r="24" s="1" customFormat="1" ht="27" customHeight="1" spans="1:17">
      <c r="A24" s="57" t="s">
        <v>34</v>
      </c>
      <c r="B24" s="57"/>
      <c r="C24" s="21" t="s">
        <v>5</v>
      </c>
      <c r="D24" s="22" t="s">
        <v>35</v>
      </c>
      <c r="E24" s="58" t="s">
        <v>36</v>
      </c>
      <c r="F24" s="59"/>
      <c r="G24" s="59"/>
      <c r="H24" s="59"/>
      <c r="I24" s="59"/>
      <c r="J24" s="106"/>
      <c r="K24" s="21" t="s">
        <v>5</v>
      </c>
      <c r="L24" s="30" t="s">
        <v>37</v>
      </c>
      <c r="M24" s="30"/>
      <c r="N24" s="30"/>
      <c r="O24" s="30"/>
      <c r="P24" s="30"/>
      <c r="Q24" s="129" t="s">
        <v>16</v>
      </c>
    </row>
    <row r="25" s="1" customFormat="1" ht="36" customHeight="1" spans="1:17">
      <c r="A25" s="57"/>
      <c r="B25" s="57"/>
      <c r="C25" s="25"/>
      <c r="D25" s="26"/>
      <c r="E25" s="60" t="s">
        <v>38</v>
      </c>
      <c r="F25" s="24" t="s">
        <v>39</v>
      </c>
      <c r="G25" s="61" t="s">
        <v>8</v>
      </c>
      <c r="H25" s="27" t="s">
        <v>40</v>
      </c>
      <c r="I25" s="27" t="s">
        <v>41</v>
      </c>
      <c r="J25" s="27" t="s">
        <v>42</v>
      </c>
      <c r="K25" s="25"/>
      <c r="L25" s="61" t="s">
        <v>43</v>
      </c>
      <c r="M25" s="61" t="s">
        <v>44</v>
      </c>
      <c r="N25" s="61" t="s">
        <v>45</v>
      </c>
      <c r="O25" s="61" t="s">
        <v>46</v>
      </c>
      <c r="P25" s="61" t="s">
        <v>47</v>
      </c>
      <c r="Q25" s="130"/>
    </row>
    <row r="26" s="1" customFormat="1" ht="23.25" customHeight="1" spans="1:17">
      <c r="A26" s="57"/>
      <c r="B26" s="57"/>
      <c r="C26" s="21">
        <v>1</v>
      </c>
      <c r="D26" s="21" t="s">
        <v>48</v>
      </c>
      <c r="E26" s="22" t="s">
        <v>49</v>
      </c>
      <c r="F26" s="23" t="s">
        <v>50</v>
      </c>
      <c r="G26" s="62">
        <v>627781</v>
      </c>
      <c r="H26" s="63"/>
      <c r="I26" s="63"/>
      <c r="J26" s="27">
        <f t="shared" ref="J26:J29" si="1">(H26+I26)*G26</f>
        <v>0</v>
      </c>
      <c r="K26" s="107">
        <v>5</v>
      </c>
      <c r="L26" s="23" t="s">
        <v>51</v>
      </c>
      <c r="M26" s="108" t="s">
        <v>52</v>
      </c>
      <c r="N26" s="61">
        <v>800</v>
      </c>
      <c r="O26" s="83"/>
      <c r="P26" s="27">
        <f>O26*N26</f>
        <v>0</v>
      </c>
      <c r="Q26" s="87">
        <f t="shared" ref="Q26:Q29" si="2">J26+P26</f>
        <v>0</v>
      </c>
    </row>
    <row r="27" s="1" customFormat="1" ht="23.25" customHeight="1" spans="1:17">
      <c r="A27" s="57"/>
      <c r="B27" s="57"/>
      <c r="C27" s="21">
        <v>2</v>
      </c>
      <c r="D27" s="64"/>
      <c r="E27" s="26"/>
      <c r="F27" s="23" t="s">
        <v>53</v>
      </c>
      <c r="G27" s="62">
        <v>530360</v>
      </c>
      <c r="H27" s="65"/>
      <c r="I27" s="65"/>
      <c r="J27" s="27">
        <f t="shared" si="1"/>
        <v>0</v>
      </c>
      <c r="K27" s="27"/>
      <c r="L27" s="109"/>
      <c r="M27" s="109"/>
      <c r="N27" s="109"/>
      <c r="O27" s="109"/>
      <c r="P27" s="109"/>
      <c r="Q27" s="87">
        <f t="shared" si="2"/>
        <v>0</v>
      </c>
    </row>
    <row r="28" s="1" customFormat="1" ht="23.25" customHeight="1" spans="1:17">
      <c r="A28" s="57"/>
      <c r="B28" s="57"/>
      <c r="C28" s="21">
        <v>3</v>
      </c>
      <c r="D28" s="21" t="s">
        <v>54</v>
      </c>
      <c r="E28" s="22" t="s">
        <v>49</v>
      </c>
      <c r="F28" s="23" t="s">
        <v>50</v>
      </c>
      <c r="G28" s="62">
        <v>337462</v>
      </c>
      <c r="H28" s="66"/>
      <c r="I28" s="110"/>
      <c r="J28" s="27">
        <f t="shared" si="1"/>
        <v>0</v>
      </c>
      <c r="K28" s="27"/>
      <c r="L28" s="109"/>
      <c r="M28" s="109"/>
      <c r="N28" s="109"/>
      <c r="O28" s="109"/>
      <c r="P28" s="109"/>
      <c r="Q28" s="87">
        <f t="shared" si="2"/>
        <v>0</v>
      </c>
    </row>
    <row r="29" s="1" customFormat="1" ht="23.25" customHeight="1" spans="1:17">
      <c r="A29" s="57"/>
      <c r="B29" s="57"/>
      <c r="C29" s="21">
        <v>4</v>
      </c>
      <c r="D29" s="64"/>
      <c r="E29" s="26"/>
      <c r="F29" s="23" t="s">
        <v>53</v>
      </c>
      <c r="G29" s="62">
        <v>127325</v>
      </c>
      <c r="H29" s="66"/>
      <c r="I29" s="110"/>
      <c r="J29" s="27">
        <f t="shared" si="1"/>
        <v>0</v>
      </c>
      <c r="K29" s="27"/>
      <c r="L29" s="109"/>
      <c r="M29" s="109"/>
      <c r="N29" s="109"/>
      <c r="O29" s="109"/>
      <c r="P29" s="109"/>
      <c r="Q29" s="87">
        <f t="shared" si="2"/>
        <v>0</v>
      </c>
    </row>
    <row r="30" s="1" customFormat="1" ht="23.25" customHeight="1" spans="1:17">
      <c r="A30" s="67" t="s">
        <v>25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111"/>
      <c r="Q30" s="87">
        <f>SUM(Q26:Q29)</f>
        <v>0</v>
      </c>
    </row>
    <row r="31" s="1" customFormat="1" ht="23.25" customHeight="1" spans="1:17">
      <c r="A31" s="69" t="s">
        <v>26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="1" customFormat="1" spans="1:17">
      <c r="A32" s="47"/>
      <c r="B32" s="48"/>
      <c r="C32" s="48"/>
      <c r="D32" s="48"/>
      <c r="E32" s="48"/>
      <c r="F32" s="49"/>
      <c r="G32" s="70"/>
      <c r="H32" s="50"/>
      <c r="I32" s="50"/>
      <c r="J32" s="50"/>
      <c r="K32" s="50"/>
      <c r="L32" s="70"/>
      <c r="M32" s="70"/>
      <c r="N32" s="70"/>
      <c r="O32" s="70"/>
      <c r="P32" s="70"/>
      <c r="Q32" s="50"/>
    </row>
    <row r="33" s="1" customFormat="1" spans="1:17">
      <c r="A33" s="47" t="s">
        <v>55</v>
      </c>
      <c r="B33" s="48"/>
      <c r="C33" s="48"/>
      <c r="D33" s="48"/>
      <c r="E33" s="48"/>
      <c r="F33" s="49"/>
      <c r="G33" s="70"/>
      <c r="H33" s="50"/>
      <c r="I33" s="50"/>
      <c r="J33" s="50"/>
      <c r="K33" s="50"/>
      <c r="L33" s="70"/>
      <c r="M33" s="70"/>
      <c r="N33" s="70"/>
      <c r="O33" s="70"/>
      <c r="P33" s="70"/>
      <c r="Q33" s="50"/>
    </row>
    <row r="34" s="1" customFormat="1" spans="1:17">
      <c r="A34" s="47" t="s">
        <v>56</v>
      </c>
      <c r="B34" s="48"/>
      <c r="C34" s="48"/>
      <c r="D34" s="48"/>
      <c r="E34" s="48"/>
      <c r="F34" s="49"/>
      <c r="G34" s="70"/>
      <c r="H34" s="50"/>
      <c r="I34" s="50"/>
      <c r="J34" s="50"/>
      <c r="K34" s="50"/>
      <c r="L34" s="70"/>
      <c r="M34" s="70"/>
      <c r="N34" s="70"/>
      <c r="O34" s="70"/>
      <c r="P34" s="70"/>
      <c r="Q34" s="50"/>
    </row>
    <row r="35" s="1" customFormat="1" spans="1:17">
      <c r="A35" s="47" t="s">
        <v>57</v>
      </c>
      <c r="B35" s="48"/>
      <c r="C35" s="48"/>
      <c r="D35" s="48"/>
      <c r="E35" s="48"/>
      <c r="F35" s="49"/>
      <c r="G35" s="70"/>
      <c r="H35" s="50"/>
      <c r="I35" s="50"/>
      <c r="J35" s="50"/>
      <c r="K35" s="50"/>
      <c r="L35" s="70"/>
      <c r="M35" s="70"/>
      <c r="N35" s="70"/>
      <c r="O35" s="70"/>
      <c r="P35" s="70"/>
      <c r="Q35" s="50"/>
    </row>
    <row r="36" s="1" customFormat="1" spans="1:17">
      <c r="A36" s="47" t="s">
        <v>58</v>
      </c>
      <c r="B36" s="3"/>
      <c r="C36" s="3"/>
      <c r="D36" s="3"/>
      <c r="E36" s="3"/>
      <c r="F36" s="4"/>
      <c r="G36" s="6"/>
      <c r="H36" s="5"/>
      <c r="I36" s="5"/>
      <c r="J36" s="5"/>
      <c r="K36" s="5"/>
      <c r="L36" s="6"/>
      <c r="M36" s="6"/>
      <c r="N36" s="6"/>
      <c r="O36" s="6"/>
      <c r="P36" s="6"/>
      <c r="Q36" s="5"/>
    </row>
    <row r="37" s="1" customFormat="1" spans="1:17">
      <c r="A37" s="47" t="s">
        <v>59</v>
      </c>
      <c r="B37" s="3"/>
      <c r="C37" s="3"/>
      <c r="D37" s="3"/>
      <c r="E37" s="3"/>
      <c r="F37" s="4"/>
      <c r="G37" s="6"/>
      <c r="H37" s="5"/>
      <c r="I37" s="5"/>
      <c r="J37" s="5"/>
      <c r="K37" s="5"/>
      <c r="L37" s="6"/>
      <c r="M37" s="6"/>
      <c r="N37" s="6"/>
      <c r="O37" s="6"/>
      <c r="P37" s="6"/>
      <c r="Q37" s="5"/>
    </row>
    <row r="38" s="1" customFormat="1" spans="1:17">
      <c r="A38" s="71" t="s">
        <v>60</v>
      </c>
      <c r="B38" s="3"/>
      <c r="C38" s="3"/>
      <c r="D38" s="3"/>
      <c r="E38" s="3"/>
      <c r="F38" s="4"/>
      <c r="G38" s="6"/>
      <c r="H38" s="5"/>
      <c r="I38" s="5"/>
      <c r="J38" s="5"/>
      <c r="K38" s="5"/>
      <c r="L38" s="6"/>
      <c r="M38" s="6"/>
      <c r="N38" s="6"/>
      <c r="O38" s="6"/>
      <c r="P38" s="6"/>
      <c r="Q38" s="5"/>
    </row>
    <row r="39" s="1" customFormat="1" spans="1:17">
      <c r="A39" s="72" t="s">
        <v>61</v>
      </c>
      <c r="B39" s="3"/>
      <c r="C39" s="3"/>
      <c r="D39" s="3"/>
      <c r="E39" s="3"/>
      <c r="F39" s="4"/>
      <c r="G39" s="6"/>
      <c r="H39" s="5"/>
      <c r="I39" s="5"/>
      <c r="J39" s="5"/>
      <c r="K39" s="5"/>
      <c r="L39" s="6"/>
      <c r="M39" s="6"/>
      <c r="N39" s="6"/>
      <c r="O39" s="6"/>
      <c r="P39" s="6"/>
      <c r="Q39" s="5"/>
    </row>
    <row r="40" s="1" customFormat="1" spans="1:17">
      <c r="A40" s="47" t="s">
        <v>62</v>
      </c>
      <c r="B40" s="48"/>
      <c r="C40" s="48"/>
      <c r="D40" s="48"/>
      <c r="E40" s="49"/>
      <c r="F40" s="49"/>
      <c r="G40" s="6"/>
      <c r="H40" s="5"/>
      <c r="I40" s="5"/>
      <c r="J40" s="5"/>
      <c r="K40" s="5"/>
      <c r="L40" s="6"/>
      <c r="M40" s="6"/>
      <c r="N40" s="6"/>
      <c r="O40" s="6"/>
      <c r="P40" s="6"/>
      <c r="Q40" s="5"/>
    </row>
    <row r="41" s="1" customFormat="1" spans="1:17">
      <c r="A41" s="47" t="s">
        <v>63</v>
      </c>
      <c r="B41" s="48"/>
      <c r="C41" s="48"/>
      <c r="D41" s="48"/>
      <c r="E41" s="49"/>
      <c r="F41" s="49"/>
      <c r="G41" s="6"/>
      <c r="H41" s="5"/>
      <c r="I41" s="5"/>
      <c r="J41" s="5"/>
      <c r="K41" s="5"/>
      <c r="L41" s="6"/>
      <c r="M41" s="6"/>
      <c r="N41" s="6"/>
      <c r="O41" s="6"/>
      <c r="P41" s="6"/>
      <c r="Q41" s="5"/>
    </row>
    <row r="42" s="1" customFormat="1" spans="2:17">
      <c r="B42" s="3"/>
      <c r="C42" s="3"/>
      <c r="D42" s="3"/>
      <c r="E42" s="4"/>
      <c r="F42" s="4"/>
      <c r="G42" s="6"/>
      <c r="H42" s="5"/>
      <c r="I42" s="5"/>
      <c r="J42" s="5"/>
      <c r="K42" s="5"/>
      <c r="L42" s="6"/>
      <c r="M42" s="6"/>
      <c r="N42" s="6"/>
      <c r="O42" s="6"/>
      <c r="P42" s="6"/>
      <c r="Q42" s="5"/>
    </row>
    <row r="43" ht="20.25" spans="1:17">
      <c r="A43" s="73" t="s">
        <v>64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131"/>
    </row>
    <row r="44" ht="13.5" spans="1:17">
      <c r="A44" s="9" t="s">
        <v>1</v>
      </c>
      <c r="B44" s="10"/>
      <c r="C44" s="10"/>
      <c r="D44" s="11"/>
      <c r="E44" s="11"/>
      <c r="F44" s="12" t="s">
        <v>65</v>
      </c>
      <c r="G44" s="13"/>
      <c r="H44" s="74"/>
      <c r="I44" s="74"/>
      <c r="J44" s="19"/>
      <c r="K44" s="19"/>
      <c r="L44" s="112"/>
      <c r="M44" s="112"/>
      <c r="N44" s="112"/>
      <c r="O44" s="19"/>
      <c r="P44" s="19"/>
      <c r="Q44" s="19"/>
    </row>
    <row r="45" ht="13.5" spans="1:17">
      <c r="A45" s="15" t="s">
        <v>66</v>
      </c>
      <c r="B45" s="17"/>
      <c r="C45" s="17"/>
      <c r="D45" s="55"/>
      <c r="E45" s="55"/>
      <c r="F45" s="16"/>
      <c r="G45" s="75"/>
      <c r="H45" s="19"/>
      <c r="I45" s="19"/>
      <c r="J45" s="19"/>
      <c r="K45" s="19"/>
      <c r="L45" s="112"/>
      <c r="M45" s="112"/>
      <c r="N45" s="112"/>
      <c r="O45" s="19"/>
      <c r="P45" s="19"/>
      <c r="Q45" s="19"/>
    </row>
    <row r="46" ht="13.5" spans="1:17">
      <c r="A46" s="20" t="s">
        <v>67</v>
      </c>
      <c r="B46" s="20"/>
      <c r="C46" s="21" t="s">
        <v>5</v>
      </c>
      <c r="D46" s="22" t="s">
        <v>6</v>
      </c>
      <c r="E46" s="23" t="s">
        <v>7</v>
      </c>
      <c r="F46" s="23" t="s">
        <v>8</v>
      </c>
      <c r="G46" s="24" t="s">
        <v>9</v>
      </c>
      <c r="H46" s="24"/>
      <c r="I46" s="24"/>
      <c r="J46" s="24"/>
      <c r="K46" s="24"/>
      <c r="L46" s="24"/>
      <c r="M46" s="24"/>
      <c r="N46" s="24"/>
      <c r="O46" s="19"/>
      <c r="P46" s="19"/>
      <c r="Q46" s="19"/>
    </row>
    <row r="47" ht="27" spans="1:17">
      <c r="A47" s="20"/>
      <c r="B47" s="20"/>
      <c r="C47" s="25"/>
      <c r="D47" s="26"/>
      <c r="E47" s="23"/>
      <c r="F47" s="23"/>
      <c r="G47" s="27" t="s">
        <v>10</v>
      </c>
      <c r="H47" s="27" t="s">
        <v>11</v>
      </c>
      <c r="I47" s="61" t="s">
        <v>12</v>
      </c>
      <c r="J47" s="85" t="s">
        <v>13</v>
      </c>
      <c r="K47" s="86"/>
      <c r="L47" s="27" t="s">
        <v>14</v>
      </c>
      <c r="M47" s="27" t="s">
        <v>15</v>
      </c>
      <c r="N47" s="87" t="s">
        <v>16</v>
      </c>
      <c r="O47" s="19"/>
      <c r="P47" s="19"/>
      <c r="Q47" s="19"/>
    </row>
    <row r="48" ht="13.5" spans="1:17">
      <c r="A48" s="28" t="s">
        <v>17</v>
      </c>
      <c r="B48" s="28"/>
      <c r="C48" s="22">
        <v>1</v>
      </c>
      <c r="D48" s="76" t="s">
        <v>18</v>
      </c>
      <c r="E48" s="77"/>
      <c r="F48" s="77"/>
      <c r="G48" s="77"/>
      <c r="H48" s="77"/>
      <c r="I48" s="77"/>
      <c r="J48" s="113"/>
      <c r="K48" s="114"/>
      <c r="L48" s="115">
        <f>I48+J48+K48</f>
        <v>0</v>
      </c>
      <c r="M48" s="115">
        <f>J48+K48+L48</f>
        <v>0</v>
      </c>
      <c r="N48" s="92">
        <f>J48+L48+M48+I48</f>
        <v>0</v>
      </c>
      <c r="O48" s="19"/>
      <c r="P48" s="19"/>
      <c r="Q48" s="19"/>
    </row>
    <row r="49" ht="13.5" spans="1:17">
      <c r="A49" s="32" t="s">
        <v>19</v>
      </c>
      <c r="B49" s="33" t="s">
        <v>20</v>
      </c>
      <c r="C49" s="34"/>
      <c r="D49" s="78"/>
      <c r="E49" s="77"/>
      <c r="F49" s="77"/>
      <c r="G49" s="77"/>
      <c r="H49" s="77"/>
      <c r="I49" s="77"/>
      <c r="J49" s="116"/>
      <c r="K49" s="117"/>
      <c r="L49" s="115"/>
      <c r="M49" s="115"/>
      <c r="N49" s="92"/>
      <c r="O49" s="19"/>
      <c r="P49" s="19"/>
      <c r="Q49" s="19"/>
    </row>
    <row r="50" ht="13.5" spans="1:17">
      <c r="A50" s="32"/>
      <c r="B50" s="33" t="s">
        <v>68</v>
      </c>
      <c r="C50" s="26"/>
      <c r="D50" s="79"/>
      <c r="E50" s="80"/>
      <c r="F50" s="80"/>
      <c r="G50" s="80"/>
      <c r="H50" s="80"/>
      <c r="I50" s="80"/>
      <c r="J50" s="118"/>
      <c r="K50" s="119"/>
      <c r="L50" s="120"/>
      <c r="M50" s="120"/>
      <c r="N50" s="92"/>
      <c r="O50" s="19"/>
      <c r="P50" s="19"/>
      <c r="Q50" s="19"/>
    </row>
    <row r="51" ht="27" spans="1:17">
      <c r="A51" s="37" t="s">
        <v>22</v>
      </c>
      <c r="B51" s="37"/>
      <c r="C51" s="37">
        <v>2</v>
      </c>
      <c r="D51" s="81" t="s">
        <v>69</v>
      </c>
      <c r="E51" s="39"/>
      <c r="F51" s="61">
        <v>290640</v>
      </c>
      <c r="G51" s="82"/>
      <c r="H51" s="83"/>
      <c r="I51" s="39"/>
      <c r="J51" s="99"/>
      <c r="K51" s="100"/>
      <c r="L51" s="101"/>
      <c r="M51" s="91">
        <f>H51*F51</f>
        <v>0</v>
      </c>
      <c r="N51" s="92">
        <f>M51+L51+J51+I51</f>
        <v>0</v>
      </c>
      <c r="O51" s="19"/>
      <c r="P51" s="19"/>
      <c r="Q51" s="19"/>
    </row>
    <row r="52" ht="13.5" spans="1:17">
      <c r="A52" s="43" t="s">
        <v>25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102"/>
      <c r="N52" s="103">
        <f>SUM(N48:N51)</f>
        <v>0</v>
      </c>
      <c r="O52" s="19"/>
      <c r="P52" s="19"/>
      <c r="Q52" s="19"/>
    </row>
    <row r="53" ht="13.5" spans="1:17">
      <c r="A53" s="15" t="s">
        <v>70</v>
      </c>
      <c r="B53" s="16"/>
      <c r="C53" s="16"/>
      <c r="D53" s="54"/>
      <c r="E53" s="54"/>
      <c r="F53" s="55"/>
      <c r="G53" s="56"/>
      <c r="H53" s="19"/>
      <c r="I53" s="19"/>
      <c r="J53" s="19"/>
      <c r="K53" s="19"/>
      <c r="L53" s="112"/>
      <c r="M53" s="112"/>
      <c r="N53" s="112"/>
      <c r="O53" s="19"/>
      <c r="P53" s="19"/>
      <c r="Q53" s="19"/>
    </row>
    <row r="54" ht="13.5" spans="1:17">
      <c r="A54" s="57" t="s">
        <v>34</v>
      </c>
      <c r="B54" s="57"/>
      <c r="C54" s="21" t="s">
        <v>5</v>
      </c>
      <c r="D54" s="22" t="s">
        <v>35</v>
      </c>
      <c r="E54" s="58" t="s">
        <v>36</v>
      </c>
      <c r="F54" s="59"/>
      <c r="G54" s="59"/>
      <c r="H54" s="59"/>
      <c r="I54" s="59"/>
      <c r="J54" s="106"/>
      <c r="K54" s="21" t="s">
        <v>5</v>
      </c>
      <c r="L54" s="24" t="s">
        <v>37</v>
      </c>
      <c r="M54" s="24"/>
      <c r="N54" s="24"/>
      <c r="O54" s="24"/>
      <c r="P54" s="24"/>
      <c r="Q54" s="129" t="s">
        <v>16</v>
      </c>
    </row>
    <row r="55" ht="27" spans="1:17">
      <c r="A55" s="57"/>
      <c r="B55" s="57"/>
      <c r="C55" s="25"/>
      <c r="D55" s="26"/>
      <c r="E55" s="60" t="s">
        <v>38</v>
      </c>
      <c r="F55" s="24" t="s">
        <v>39</v>
      </c>
      <c r="G55" s="61" t="s">
        <v>8</v>
      </c>
      <c r="H55" s="27" t="s">
        <v>40</v>
      </c>
      <c r="I55" s="27" t="s">
        <v>41</v>
      </c>
      <c r="J55" s="27" t="s">
        <v>42</v>
      </c>
      <c r="K55" s="25"/>
      <c r="L55" s="23" t="s">
        <v>43</v>
      </c>
      <c r="M55" s="23" t="s">
        <v>44</v>
      </c>
      <c r="N55" s="23" t="s">
        <v>45</v>
      </c>
      <c r="O55" s="27" t="s">
        <v>46</v>
      </c>
      <c r="P55" s="27" t="s">
        <v>47</v>
      </c>
      <c r="Q55" s="130"/>
    </row>
    <row r="56" ht="13.5" spans="1:17">
      <c r="A56" s="57"/>
      <c r="B56" s="57"/>
      <c r="C56" s="23">
        <v>1</v>
      </c>
      <c r="D56" s="21" t="s">
        <v>48</v>
      </c>
      <c r="E56" s="22" t="s">
        <v>71</v>
      </c>
      <c r="F56" s="23" t="s">
        <v>50</v>
      </c>
      <c r="G56" s="62">
        <v>175262</v>
      </c>
      <c r="H56" s="63"/>
      <c r="I56" s="121"/>
      <c r="J56" s="27">
        <f>(H56+I56)*G56</f>
        <v>0</v>
      </c>
      <c r="K56" s="122">
        <v>3</v>
      </c>
      <c r="L56" s="23" t="s">
        <v>72</v>
      </c>
      <c r="M56" s="108" t="s">
        <v>52</v>
      </c>
      <c r="N56" s="61">
        <v>150</v>
      </c>
      <c r="O56" s="83"/>
      <c r="P56" s="27">
        <f>O56*N56</f>
        <v>0</v>
      </c>
      <c r="Q56" s="87">
        <f>J56+P56</f>
        <v>0</v>
      </c>
    </row>
    <row r="57" ht="13.5" spans="1:17">
      <c r="A57" s="57"/>
      <c r="B57" s="57"/>
      <c r="C57" s="23">
        <v>2</v>
      </c>
      <c r="D57" s="64"/>
      <c r="E57" s="26"/>
      <c r="F57" s="23" t="s">
        <v>53</v>
      </c>
      <c r="G57" s="62">
        <v>101378</v>
      </c>
      <c r="H57" s="65"/>
      <c r="I57" s="123"/>
      <c r="J57" s="27">
        <f>(H57+I57)*G57</f>
        <v>0</v>
      </c>
      <c r="K57" s="124"/>
      <c r="L57" s="125"/>
      <c r="M57" s="126"/>
      <c r="N57" s="109"/>
      <c r="O57" s="127"/>
      <c r="P57" s="128"/>
      <c r="Q57" s="87">
        <f>J57+P57</f>
        <v>0</v>
      </c>
    </row>
    <row r="58" ht="13.5" spans="1:17">
      <c r="A58" s="67" t="s">
        <v>25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111"/>
      <c r="Q58" s="87">
        <f>SUM(Q56:Q57)</f>
        <v>0</v>
      </c>
    </row>
    <row r="59" ht="13.5" spans="1:17">
      <c r="A59" s="47"/>
      <c r="B59" s="48"/>
      <c r="C59" s="48"/>
      <c r="D59" s="48"/>
      <c r="E59" s="48"/>
      <c r="F59" s="49"/>
      <c r="G59" s="70"/>
      <c r="H59" s="50"/>
      <c r="I59" s="50"/>
      <c r="J59" s="50"/>
      <c r="K59" s="50"/>
      <c r="L59" s="49"/>
      <c r="M59" s="49"/>
      <c r="N59" s="49"/>
      <c r="O59" s="50"/>
      <c r="P59" s="50"/>
      <c r="Q59" s="50"/>
    </row>
    <row r="60" ht="13.5" spans="1:17">
      <c r="A60" s="47" t="s">
        <v>73</v>
      </c>
      <c r="B60" s="48"/>
      <c r="C60" s="48"/>
      <c r="D60" s="48"/>
      <c r="E60" s="48"/>
      <c r="F60" s="49"/>
      <c r="G60" s="70"/>
      <c r="H60" s="50"/>
      <c r="I60" s="50"/>
      <c r="J60" s="50"/>
      <c r="K60" s="50"/>
      <c r="L60" s="49"/>
      <c r="M60" s="49"/>
      <c r="N60" s="49"/>
      <c r="O60" s="50"/>
      <c r="P60" s="50"/>
      <c r="Q60" s="50"/>
    </row>
    <row r="61" ht="13.5" spans="1:17">
      <c r="A61" s="47" t="s">
        <v>74</v>
      </c>
      <c r="B61" s="48"/>
      <c r="C61" s="48"/>
      <c r="D61" s="48"/>
      <c r="E61" s="48"/>
      <c r="F61" s="49"/>
      <c r="G61" s="70"/>
      <c r="H61" s="50"/>
      <c r="I61" s="50"/>
      <c r="J61" s="50"/>
      <c r="K61" s="50"/>
      <c r="L61" s="49"/>
      <c r="M61" s="49"/>
      <c r="N61" s="49"/>
      <c r="O61" s="50"/>
      <c r="P61" s="50"/>
      <c r="Q61" s="50"/>
    </row>
    <row r="62" ht="13.5" spans="1:17">
      <c r="A62" s="47" t="s">
        <v>57</v>
      </c>
      <c r="B62" s="48"/>
      <c r="C62" s="48"/>
      <c r="D62" s="48"/>
      <c r="E62" s="48"/>
      <c r="F62" s="49"/>
      <c r="G62" s="70"/>
      <c r="H62" s="50"/>
      <c r="I62" s="50"/>
      <c r="J62" s="50"/>
      <c r="K62" s="50"/>
      <c r="L62" s="49"/>
      <c r="M62" s="49"/>
      <c r="N62" s="49"/>
      <c r="O62" s="50"/>
      <c r="P62" s="50"/>
      <c r="Q62" s="50"/>
    </row>
    <row r="63" ht="14.25" spans="1:17">
      <c r="A63" s="47" t="s">
        <v>58</v>
      </c>
      <c r="E63" s="3"/>
      <c r="G63" s="6"/>
      <c r="I63" s="5"/>
      <c r="J63" s="5"/>
      <c r="K63" s="5"/>
      <c r="L63" s="4"/>
      <c r="M63" s="4"/>
      <c r="N63" s="4"/>
      <c r="O63" s="5"/>
      <c r="P63" s="5"/>
      <c r="Q63" s="5"/>
    </row>
    <row r="64" ht="14.25" spans="1:17">
      <c r="A64" s="71" t="s">
        <v>75</v>
      </c>
      <c r="E64" s="3"/>
      <c r="G64" s="6"/>
      <c r="I64" s="5"/>
      <c r="J64" s="5"/>
      <c r="K64" s="5"/>
      <c r="L64" s="4"/>
      <c r="M64" s="4"/>
      <c r="N64" s="4"/>
      <c r="O64" s="5"/>
      <c r="P64" s="5"/>
      <c r="Q64" s="5"/>
    </row>
    <row r="65" ht="13.5" spans="1:17">
      <c r="A65" s="132" t="s">
        <v>76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230"/>
    </row>
    <row r="66" ht="13.5" spans="1:17">
      <c r="A66" s="133" t="s">
        <v>77</v>
      </c>
      <c r="B66" s="134"/>
      <c r="C66" s="134"/>
      <c r="D66" s="134"/>
      <c r="E66" s="134"/>
      <c r="F66" s="135"/>
      <c r="G66" s="135"/>
      <c r="H66" s="136"/>
      <c r="I66" s="136"/>
      <c r="J66" s="136"/>
      <c r="K66" s="136"/>
      <c r="L66" s="203"/>
      <c r="M66" s="203"/>
      <c r="N66" s="203"/>
      <c r="O66" s="136"/>
      <c r="P66" s="204"/>
      <c r="Q66" s="204"/>
    </row>
    <row r="67" ht="13.5" spans="1:17">
      <c r="A67" s="47" t="s">
        <v>78</v>
      </c>
      <c r="B67" s="52"/>
      <c r="C67" s="52"/>
      <c r="D67" s="52"/>
      <c r="E67" s="52"/>
      <c r="F67" s="52"/>
      <c r="G67" s="52"/>
      <c r="H67" s="53"/>
      <c r="I67" s="53"/>
      <c r="J67" s="53"/>
      <c r="K67" s="53"/>
      <c r="L67" s="105"/>
      <c r="M67" s="105"/>
      <c r="N67" s="105"/>
      <c r="O67" s="53"/>
      <c r="P67" s="205"/>
      <c r="Q67" s="205"/>
    </row>
    <row r="68" ht="14.25" spans="1:17">
      <c r="A68" s="47" t="s">
        <v>79</v>
      </c>
      <c r="B68" s="48"/>
      <c r="C68" s="48"/>
      <c r="D68" s="48"/>
      <c r="E68" s="48"/>
      <c r="F68" s="49"/>
      <c r="G68" s="70"/>
      <c r="H68" s="50"/>
      <c r="I68" s="50"/>
      <c r="J68" s="50"/>
      <c r="K68" s="50"/>
      <c r="L68" s="49"/>
      <c r="M68" s="49"/>
      <c r="N68" s="49"/>
      <c r="O68" s="50"/>
      <c r="P68" s="5"/>
      <c r="Q68" s="5"/>
    </row>
    <row r="69" ht="14.25" spans="1:17">
      <c r="A69" s="47" t="s">
        <v>80</v>
      </c>
      <c r="B69" s="48"/>
      <c r="C69" s="48"/>
      <c r="D69" s="48"/>
      <c r="E69" s="48"/>
      <c r="F69" s="49"/>
      <c r="G69" s="70"/>
      <c r="H69" s="50"/>
      <c r="I69" s="50"/>
      <c r="J69" s="50"/>
      <c r="K69" s="50"/>
      <c r="L69" s="49"/>
      <c r="M69" s="49"/>
      <c r="N69" s="49"/>
      <c r="O69" s="50"/>
      <c r="P69" s="5"/>
      <c r="Q69" s="5"/>
    </row>
    <row r="70" ht="14.25" spans="1:17">
      <c r="A70" s="47" t="s">
        <v>81</v>
      </c>
      <c r="B70" s="48"/>
      <c r="C70" s="48"/>
      <c r="D70" s="48"/>
      <c r="E70" s="48"/>
      <c r="F70" s="49"/>
      <c r="G70" s="70"/>
      <c r="H70" s="50"/>
      <c r="I70" s="50"/>
      <c r="J70" s="50"/>
      <c r="K70" s="50"/>
      <c r="L70" s="49"/>
      <c r="M70" s="49"/>
      <c r="N70" s="49"/>
      <c r="O70" s="50"/>
      <c r="P70" s="5"/>
      <c r="Q70" s="5"/>
    </row>
    <row r="71" ht="14.25" spans="1:17">
      <c r="A71" s="47" t="s">
        <v>82</v>
      </c>
      <c r="B71" s="48"/>
      <c r="C71" s="48"/>
      <c r="D71" s="48"/>
      <c r="E71" s="48"/>
      <c r="F71" s="49"/>
      <c r="G71" s="70"/>
      <c r="H71" s="50"/>
      <c r="I71" s="50"/>
      <c r="J71" s="50"/>
      <c r="K71" s="50"/>
      <c r="L71" s="49"/>
      <c r="M71" s="49"/>
      <c r="N71" s="49"/>
      <c r="O71" s="50"/>
      <c r="P71" s="5"/>
      <c r="Q71" s="5"/>
    </row>
    <row r="72" ht="14.25" spans="1:17">
      <c r="A72" s="47"/>
      <c r="B72" s="48"/>
      <c r="C72" s="48"/>
      <c r="D72" s="48"/>
      <c r="E72" s="48"/>
      <c r="F72" s="49"/>
      <c r="G72" s="70"/>
      <c r="H72" s="50"/>
      <c r="I72" s="50"/>
      <c r="J72" s="50"/>
      <c r="K72" s="50"/>
      <c r="L72" s="49"/>
      <c r="M72" s="49"/>
      <c r="N72" s="49"/>
      <c r="O72" s="50"/>
      <c r="P72" s="5"/>
      <c r="Q72" s="5"/>
    </row>
    <row r="73" spans="5:17">
      <c r="E73" s="3"/>
      <c r="G73" s="6"/>
      <c r="I73" s="5"/>
      <c r="J73" s="5"/>
      <c r="K73" s="5"/>
      <c r="L73" s="4"/>
      <c r="M73" s="4"/>
      <c r="N73" s="4"/>
      <c r="O73" s="5"/>
      <c r="P73" s="5"/>
      <c r="Q73" s="5"/>
    </row>
    <row r="74" ht="13.5" spans="1:17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ht="28" customHeight="1" spans="1:17">
      <c r="A75" s="138" t="s">
        <v>64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206"/>
      <c r="M75" s="137"/>
      <c r="N75" s="137"/>
      <c r="O75" s="137"/>
      <c r="P75" s="137"/>
      <c r="Q75" s="137"/>
    </row>
    <row r="76" s="2" customFormat="1" ht="16.5" spans="1:17">
      <c r="A76" s="139" t="s">
        <v>1</v>
      </c>
      <c r="B76" s="140"/>
      <c r="C76" s="140"/>
      <c r="D76" s="141" t="s">
        <v>83</v>
      </c>
      <c r="E76" s="142"/>
      <c r="F76" s="143"/>
      <c r="G76" s="144"/>
      <c r="H76" s="144"/>
      <c r="I76" s="207"/>
      <c r="J76" s="207"/>
      <c r="K76" s="207"/>
      <c r="L76" s="208"/>
      <c r="M76" s="209"/>
      <c r="N76" s="209"/>
      <c r="O76" s="209"/>
      <c r="P76" s="209"/>
      <c r="Q76" s="209"/>
    </row>
    <row r="77" s="2" customFormat="1" ht="16.5" spans="1:17">
      <c r="A77" s="145" t="s">
        <v>84</v>
      </c>
      <c r="B77" s="143"/>
      <c r="C77" s="143"/>
      <c r="D77" s="146"/>
      <c r="E77" s="143"/>
      <c r="F77" s="143"/>
      <c r="G77" s="144"/>
      <c r="H77" s="144"/>
      <c r="I77" s="207"/>
      <c r="J77" s="207"/>
      <c r="K77" s="207"/>
      <c r="L77" s="208"/>
      <c r="M77" s="209"/>
      <c r="N77" s="209"/>
      <c r="O77" s="209"/>
      <c r="P77" s="209"/>
      <c r="Q77" s="209"/>
    </row>
    <row r="78" s="2" customFormat="1" ht="16.5" spans="1:17">
      <c r="A78" s="147" t="s">
        <v>85</v>
      </c>
      <c r="B78" s="148"/>
      <c r="C78" s="149"/>
      <c r="D78" s="150" t="s">
        <v>7</v>
      </c>
      <c r="E78" s="150" t="s">
        <v>86</v>
      </c>
      <c r="F78" s="151" t="s">
        <v>9</v>
      </c>
      <c r="G78" s="151"/>
      <c r="H78" s="151"/>
      <c r="I78" s="151"/>
      <c r="J78" s="151"/>
      <c r="K78" s="151"/>
      <c r="L78" s="210"/>
      <c r="M78" s="209"/>
      <c r="N78" s="209"/>
      <c r="O78" s="209"/>
      <c r="P78" s="209"/>
      <c r="Q78" s="209"/>
    </row>
    <row r="79" s="2" customFormat="1" ht="49.5" spans="1:17">
      <c r="A79" s="152" t="s">
        <v>4</v>
      </c>
      <c r="B79" s="153"/>
      <c r="C79" s="154"/>
      <c r="D79" s="150"/>
      <c r="E79" s="150"/>
      <c r="F79" s="150" t="s">
        <v>87</v>
      </c>
      <c r="G79" s="150" t="s">
        <v>88</v>
      </c>
      <c r="H79" s="150" t="s">
        <v>13</v>
      </c>
      <c r="I79" s="211" t="s">
        <v>14</v>
      </c>
      <c r="J79" s="211" t="s">
        <v>15</v>
      </c>
      <c r="K79" s="212" t="s">
        <v>16</v>
      </c>
      <c r="L79" s="210"/>
      <c r="M79" s="209"/>
      <c r="N79" s="209"/>
      <c r="O79" s="209"/>
      <c r="P79" s="209"/>
      <c r="Q79" s="209"/>
    </row>
    <row r="80" s="2" customFormat="1" ht="16.5" spans="1:17">
      <c r="A80" s="155" t="s">
        <v>89</v>
      </c>
      <c r="B80" s="156"/>
      <c r="C80" s="157" t="s">
        <v>18</v>
      </c>
      <c r="D80" s="158">
        <v>2700</v>
      </c>
      <c r="E80" s="158">
        <v>3492092</v>
      </c>
      <c r="F80" s="159"/>
      <c r="G80" s="160"/>
      <c r="H80" s="161"/>
      <c r="I80" s="213">
        <f>D80*F80*12</f>
        <v>0</v>
      </c>
      <c r="J80" s="214"/>
      <c r="K80" s="215">
        <f t="shared" ref="K80:K88" si="3">H80+I80+J80</f>
        <v>0</v>
      </c>
      <c r="L80" s="210"/>
      <c r="M80" s="209"/>
      <c r="N80" s="209"/>
      <c r="O80" s="209"/>
      <c r="P80" s="209"/>
      <c r="Q80" s="209"/>
    </row>
    <row r="81" s="2" customFormat="1" ht="49.5" spans="1:17">
      <c r="A81" s="162" t="s">
        <v>19</v>
      </c>
      <c r="B81" s="163" t="s">
        <v>90</v>
      </c>
      <c r="C81" s="164"/>
      <c r="D81" s="165"/>
      <c r="E81" s="165"/>
      <c r="F81" s="166"/>
      <c r="G81" s="167"/>
      <c r="H81" s="168"/>
      <c r="I81" s="216"/>
      <c r="J81" s="217"/>
      <c r="K81" s="218"/>
      <c r="L81" s="210"/>
      <c r="M81" s="209"/>
      <c r="N81" s="209"/>
      <c r="O81" s="209"/>
      <c r="P81" s="209"/>
      <c r="Q81" s="209"/>
    </row>
    <row r="82" s="2" customFormat="1" ht="33" spans="1:17">
      <c r="A82" s="169" t="s">
        <v>22</v>
      </c>
      <c r="B82" s="170"/>
      <c r="C82" s="171" t="s">
        <v>91</v>
      </c>
      <c r="D82" s="172"/>
      <c r="E82" s="173">
        <v>2263712</v>
      </c>
      <c r="F82" s="174"/>
      <c r="G82" s="175"/>
      <c r="H82" s="176"/>
      <c r="I82" s="219"/>
      <c r="J82" s="220">
        <f t="shared" ref="J82:J88" si="4">G82*E82</f>
        <v>0</v>
      </c>
      <c r="K82" s="221">
        <f t="shared" si="3"/>
        <v>0</v>
      </c>
      <c r="L82" s="196"/>
      <c r="M82" s="209"/>
      <c r="N82" s="209"/>
      <c r="O82" s="209"/>
      <c r="P82" s="209"/>
      <c r="Q82" s="209"/>
    </row>
    <row r="83" s="2" customFormat="1" ht="33" spans="1:17">
      <c r="A83" s="177"/>
      <c r="B83" s="178"/>
      <c r="C83" s="171" t="s">
        <v>92</v>
      </c>
      <c r="D83" s="172"/>
      <c r="E83" s="173">
        <v>6740.401</v>
      </c>
      <c r="F83" s="174"/>
      <c r="G83" s="175"/>
      <c r="H83" s="176"/>
      <c r="I83" s="219"/>
      <c r="J83" s="220">
        <f t="shared" si="4"/>
        <v>0</v>
      </c>
      <c r="K83" s="221">
        <f t="shared" si="3"/>
        <v>0</v>
      </c>
      <c r="L83" s="196"/>
      <c r="M83" s="209"/>
      <c r="N83" s="209"/>
      <c r="O83" s="209"/>
      <c r="P83" s="209"/>
      <c r="Q83" s="209"/>
    </row>
    <row r="84" s="2" customFormat="1" ht="33" spans="1:17">
      <c r="A84" s="177"/>
      <c r="B84" s="178"/>
      <c r="C84" s="171" t="s">
        <v>93</v>
      </c>
      <c r="D84" s="172"/>
      <c r="E84" s="173">
        <v>46440.471</v>
      </c>
      <c r="F84" s="174"/>
      <c r="G84" s="175"/>
      <c r="H84" s="176"/>
      <c r="I84" s="219"/>
      <c r="J84" s="220">
        <f t="shared" si="4"/>
        <v>0</v>
      </c>
      <c r="K84" s="221">
        <f t="shared" si="3"/>
        <v>0</v>
      </c>
      <c r="L84" s="196"/>
      <c r="M84" s="209"/>
      <c r="N84" s="209"/>
      <c r="O84" s="209"/>
      <c r="P84" s="209"/>
      <c r="Q84" s="209"/>
    </row>
    <row r="85" s="2" customFormat="1" ht="33" spans="1:17">
      <c r="A85" s="177"/>
      <c r="B85" s="178"/>
      <c r="C85" s="171" t="s">
        <v>94</v>
      </c>
      <c r="D85" s="172"/>
      <c r="E85" s="173">
        <v>1000</v>
      </c>
      <c r="F85" s="174"/>
      <c r="G85" s="175"/>
      <c r="H85" s="176"/>
      <c r="I85" s="219"/>
      <c r="J85" s="220">
        <f t="shared" si="4"/>
        <v>0</v>
      </c>
      <c r="K85" s="221">
        <f t="shared" si="3"/>
        <v>0</v>
      </c>
      <c r="L85" s="196"/>
      <c r="M85" s="209"/>
      <c r="N85" s="209"/>
      <c r="O85" s="209"/>
      <c r="P85" s="209"/>
      <c r="Q85" s="209"/>
    </row>
    <row r="86" s="2" customFormat="1" ht="33" spans="1:17">
      <c r="A86" s="177"/>
      <c r="B86" s="178"/>
      <c r="C86" s="171" t="s">
        <v>95</v>
      </c>
      <c r="D86" s="172"/>
      <c r="E86" s="173">
        <v>100</v>
      </c>
      <c r="F86" s="174"/>
      <c r="G86" s="175"/>
      <c r="H86" s="176"/>
      <c r="I86" s="219"/>
      <c r="J86" s="220">
        <f t="shared" si="4"/>
        <v>0</v>
      </c>
      <c r="K86" s="221">
        <f t="shared" si="3"/>
        <v>0</v>
      </c>
      <c r="L86" s="196"/>
      <c r="M86" s="209"/>
      <c r="N86" s="209"/>
      <c r="O86" s="209"/>
      <c r="P86" s="209"/>
      <c r="Q86" s="209"/>
    </row>
    <row r="87" s="2" customFormat="1" ht="33" spans="1:17">
      <c r="A87" s="177"/>
      <c r="B87" s="178"/>
      <c r="C87" s="171" t="s">
        <v>96</v>
      </c>
      <c r="D87" s="172"/>
      <c r="E87" s="173">
        <v>2000</v>
      </c>
      <c r="F87" s="174"/>
      <c r="G87" s="175"/>
      <c r="H87" s="176"/>
      <c r="I87" s="219"/>
      <c r="J87" s="220">
        <f t="shared" si="4"/>
        <v>0</v>
      </c>
      <c r="K87" s="221">
        <f t="shared" si="3"/>
        <v>0</v>
      </c>
      <c r="L87" s="196"/>
      <c r="M87" s="209"/>
      <c r="N87" s="209"/>
      <c r="O87" s="209"/>
      <c r="P87" s="209"/>
      <c r="Q87" s="209"/>
    </row>
    <row r="88" s="2" customFormat="1" ht="33" spans="1:17">
      <c r="A88" s="179"/>
      <c r="B88" s="180"/>
      <c r="C88" s="171" t="s">
        <v>97</v>
      </c>
      <c r="D88" s="172"/>
      <c r="E88" s="173">
        <v>500</v>
      </c>
      <c r="F88" s="174"/>
      <c r="G88" s="175"/>
      <c r="H88" s="176"/>
      <c r="I88" s="219"/>
      <c r="J88" s="220">
        <f t="shared" si="4"/>
        <v>0</v>
      </c>
      <c r="K88" s="221">
        <f t="shared" si="3"/>
        <v>0</v>
      </c>
      <c r="L88" s="196"/>
      <c r="M88" s="209"/>
      <c r="N88" s="209"/>
      <c r="O88" s="209"/>
      <c r="P88" s="209"/>
      <c r="Q88" s="209"/>
    </row>
    <row r="89" s="2" customFormat="1" ht="16.5" spans="1:17">
      <c r="A89" s="181" t="s">
        <v>25</v>
      </c>
      <c r="B89" s="182"/>
      <c r="C89" s="182"/>
      <c r="D89" s="182"/>
      <c r="E89" s="182"/>
      <c r="F89" s="182"/>
      <c r="G89" s="182"/>
      <c r="H89" s="182"/>
      <c r="I89" s="182"/>
      <c r="J89" s="222"/>
      <c r="K89" s="221">
        <f>SUM(K80:K88)</f>
        <v>0</v>
      </c>
      <c r="L89" s="196"/>
      <c r="M89" s="209"/>
      <c r="N89" s="209"/>
      <c r="O89" s="209"/>
      <c r="P89" s="209"/>
      <c r="Q89" s="209"/>
    </row>
    <row r="90" s="2" customFormat="1" ht="16.5" spans="1:17">
      <c r="A90" s="183" t="s">
        <v>26</v>
      </c>
      <c r="B90" s="184"/>
      <c r="C90" s="184"/>
      <c r="D90" s="184"/>
      <c r="E90" s="184"/>
      <c r="F90" s="184"/>
      <c r="G90" s="184"/>
      <c r="H90" s="184"/>
      <c r="I90" s="184"/>
      <c r="J90" s="184"/>
      <c r="K90" s="223"/>
      <c r="L90" s="196"/>
      <c r="M90" s="209"/>
      <c r="N90" s="209"/>
      <c r="O90" s="209"/>
      <c r="P90" s="209"/>
      <c r="Q90" s="209"/>
    </row>
    <row r="91" s="2" customFormat="1" ht="16.5" spans="1:17">
      <c r="A91" s="185" t="s">
        <v>98</v>
      </c>
      <c r="B91" s="186"/>
      <c r="C91" s="186"/>
      <c r="D91" s="186"/>
      <c r="E91" s="187"/>
      <c r="F91" s="187"/>
      <c r="G91" s="188"/>
      <c r="H91" s="187"/>
      <c r="I91" s="224"/>
      <c r="J91" s="224"/>
      <c r="K91" s="225"/>
      <c r="L91" s="226"/>
      <c r="M91" s="209"/>
      <c r="N91" s="209"/>
      <c r="O91" s="209"/>
      <c r="P91" s="209"/>
      <c r="Q91" s="209"/>
    </row>
    <row r="92" s="2" customFormat="1" ht="16.5" spans="1:17">
      <c r="A92" s="189" t="s">
        <v>99</v>
      </c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209"/>
      <c r="N92" s="209"/>
      <c r="O92" s="209"/>
      <c r="P92" s="209"/>
      <c r="Q92" s="209"/>
    </row>
    <row r="93" s="2" customFormat="1" ht="16.5" spans="1:17">
      <c r="A93" s="190" t="s">
        <v>30</v>
      </c>
      <c r="B93" s="189"/>
      <c r="C93" s="189"/>
      <c r="D93" s="189"/>
      <c r="E93" s="189"/>
      <c r="F93" s="189"/>
      <c r="G93" s="189"/>
      <c r="H93" s="189"/>
      <c r="I93" s="227"/>
      <c r="J93" s="227"/>
      <c r="K93" s="227"/>
      <c r="L93" s="189"/>
      <c r="M93" s="209"/>
      <c r="N93" s="209"/>
      <c r="O93" s="209"/>
      <c r="P93" s="209"/>
      <c r="Q93" s="209"/>
    </row>
    <row r="94" s="2" customFormat="1" ht="16.5" spans="1:17">
      <c r="A94" s="190" t="s">
        <v>58</v>
      </c>
      <c r="B94" s="191"/>
      <c r="C94" s="191"/>
      <c r="D94" s="191"/>
      <c r="E94" s="192"/>
      <c r="F94" s="193"/>
      <c r="G94" s="194"/>
      <c r="H94" s="195"/>
      <c r="I94" s="228"/>
      <c r="J94" s="228"/>
      <c r="K94" s="228"/>
      <c r="L94" s="194"/>
      <c r="M94" s="209"/>
      <c r="N94" s="209"/>
      <c r="O94" s="209"/>
      <c r="P94" s="209"/>
      <c r="Q94" s="209"/>
    </row>
    <row r="95" s="2" customFormat="1" ht="16.5" spans="1:17">
      <c r="A95" s="196" t="s">
        <v>100</v>
      </c>
      <c r="B95" s="197"/>
      <c r="C95" s="197"/>
      <c r="D95" s="198"/>
      <c r="E95" s="198"/>
      <c r="F95" s="198"/>
      <c r="G95" s="198"/>
      <c r="H95" s="198"/>
      <c r="I95" s="195"/>
      <c r="J95" s="195"/>
      <c r="K95" s="195"/>
      <c r="L95" s="196"/>
      <c r="M95" s="209"/>
      <c r="N95" s="209"/>
      <c r="O95" s="209"/>
      <c r="P95" s="209"/>
      <c r="Q95" s="209"/>
    </row>
    <row r="96" s="2" customFormat="1" ht="16.5" spans="1:17">
      <c r="A96" s="190" t="s">
        <v>101</v>
      </c>
      <c r="B96" s="191"/>
      <c r="C96" s="191"/>
      <c r="D96" s="192"/>
      <c r="E96" s="192"/>
      <c r="F96" s="192"/>
      <c r="G96" s="192"/>
      <c r="H96" s="192"/>
      <c r="I96" s="228"/>
      <c r="J96" s="228"/>
      <c r="K96" s="228"/>
      <c r="L96" s="192"/>
      <c r="M96" s="209"/>
      <c r="N96" s="209"/>
      <c r="O96" s="209"/>
      <c r="P96" s="209"/>
      <c r="Q96" s="209"/>
    </row>
    <row r="97" s="2" customFormat="1" ht="16.5" spans="1:17">
      <c r="A97" s="190" t="s">
        <v>102</v>
      </c>
      <c r="B97" s="191"/>
      <c r="C97" s="191"/>
      <c r="D97" s="192"/>
      <c r="E97" s="192"/>
      <c r="F97" s="192"/>
      <c r="G97" s="192"/>
      <c r="H97" s="192"/>
      <c r="I97" s="228"/>
      <c r="J97" s="228"/>
      <c r="K97" s="228"/>
      <c r="L97" s="192"/>
      <c r="M97" s="209"/>
      <c r="N97" s="209"/>
      <c r="O97" s="209"/>
      <c r="P97" s="209"/>
      <c r="Q97" s="209"/>
    </row>
    <row r="100" ht="14.25" spans="1:11">
      <c r="A100" s="199" t="s">
        <v>103</v>
      </c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</row>
    <row r="101" spans="1:11">
      <c r="A101" s="201">
        <f>(N11+Q30+N52+Q58+K89)/12</f>
        <v>0</v>
      </c>
      <c r="B101" s="202"/>
      <c r="C101" s="202"/>
      <c r="D101" s="202"/>
      <c r="E101" s="202"/>
      <c r="F101" s="202"/>
      <c r="G101" s="202"/>
      <c r="H101" s="202"/>
      <c r="I101" s="202"/>
      <c r="J101" s="202"/>
      <c r="K101" s="229"/>
    </row>
  </sheetData>
  <sheetProtection password="CEE9" sheet="1" objects="1"/>
  <protectedRanges>
    <protectedRange sqref="H51" name="区域9"/>
    <protectedRange sqref="A46:B50" name="区域8"/>
    <protectedRange sqref="A44:I44" name="区域7"/>
    <protectedRange sqref="O26" name="区域6"/>
    <protectedRange sqref="H26:I29" name="区域5"/>
    <protectedRange sqref="A24" name="区域4"/>
    <protectedRange sqref="G6:H10" name="区域3"/>
    <protectedRange sqref="A4:B8" name="区域2"/>
    <protectedRange sqref="G82:G88" name="区域16"/>
    <protectedRange sqref="F80" name="区域15"/>
    <protectedRange sqref="A79:C81" name="区域14"/>
    <protectedRange sqref="A76:E76" name="区域13"/>
    <protectedRange sqref="O56" name="区域12"/>
    <protectedRange sqref="H56:I57" name="区域11"/>
    <protectedRange sqref="A54" name="区域10"/>
    <protectedRange sqref="A2:I2" name="区域1"/>
  </protectedRanges>
  <mergeCells count="97">
    <mergeCell ref="B1:P1"/>
    <mergeCell ref="G4:N4"/>
    <mergeCell ref="J5:K5"/>
    <mergeCell ref="A6:B6"/>
    <mergeCell ref="J9:K9"/>
    <mergeCell ref="J10:K10"/>
    <mergeCell ref="A11:M11"/>
    <mergeCell ref="A12:N12"/>
    <mergeCell ref="A16:N16"/>
    <mergeCell ref="E24:J24"/>
    <mergeCell ref="L24:P24"/>
    <mergeCell ref="A30:P30"/>
    <mergeCell ref="A31:Q31"/>
    <mergeCell ref="A43:P43"/>
    <mergeCell ref="G46:N46"/>
    <mergeCell ref="J47:K47"/>
    <mergeCell ref="A48:B48"/>
    <mergeCell ref="A51:B51"/>
    <mergeCell ref="J51:K51"/>
    <mergeCell ref="A52:M52"/>
    <mergeCell ref="E54:J54"/>
    <mergeCell ref="L54:P54"/>
    <mergeCell ref="A58:P58"/>
    <mergeCell ref="A65:P65"/>
    <mergeCell ref="A75:K75"/>
    <mergeCell ref="A78:C78"/>
    <mergeCell ref="F78:K78"/>
    <mergeCell ref="A79:C79"/>
    <mergeCell ref="A80:B80"/>
    <mergeCell ref="A89:J89"/>
    <mergeCell ref="A90:K90"/>
    <mergeCell ref="A92:L92"/>
    <mergeCell ref="A100:K100"/>
    <mergeCell ref="A101:K101"/>
    <mergeCell ref="A7:A8"/>
    <mergeCell ref="A49:A50"/>
    <mergeCell ref="C4:C5"/>
    <mergeCell ref="C6:C8"/>
    <mergeCell ref="C24:C25"/>
    <mergeCell ref="C46:C47"/>
    <mergeCell ref="C48:C50"/>
    <mergeCell ref="C54:C55"/>
    <mergeCell ref="C80:C81"/>
    <mergeCell ref="D4:D5"/>
    <mergeCell ref="D6:D8"/>
    <mergeCell ref="D24:D25"/>
    <mergeCell ref="D26:D27"/>
    <mergeCell ref="D28:D29"/>
    <mergeCell ref="D46:D47"/>
    <mergeCell ref="D48:D50"/>
    <mergeCell ref="D54:D55"/>
    <mergeCell ref="D56:D57"/>
    <mergeCell ref="D78:D79"/>
    <mergeCell ref="D80:D81"/>
    <mergeCell ref="E4:E5"/>
    <mergeCell ref="E6:E8"/>
    <mergeCell ref="E26:E27"/>
    <mergeCell ref="E28:E29"/>
    <mergeCell ref="E46:E47"/>
    <mergeCell ref="E48:E50"/>
    <mergeCell ref="E56:E57"/>
    <mergeCell ref="E78:E79"/>
    <mergeCell ref="E80:E81"/>
    <mergeCell ref="F4:F5"/>
    <mergeCell ref="F6:F8"/>
    <mergeCell ref="F46:F47"/>
    <mergeCell ref="F48:F50"/>
    <mergeCell ref="F80:F81"/>
    <mergeCell ref="G6:G8"/>
    <mergeCell ref="G48:G50"/>
    <mergeCell ref="G80:G81"/>
    <mergeCell ref="H6:H8"/>
    <mergeCell ref="H48:H50"/>
    <mergeCell ref="H80:H81"/>
    <mergeCell ref="I6:I8"/>
    <mergeCell ref="I48:I50"/>
    <mergeCell ref="I80:I81"/>
    <mergeCell ref="J80:J81"/>
    <mergeCell ref="K24:K25"/>
    <mergeCell ref="K54:K55"/>
    <mergeCell ref="K80:K81"/>
    <mergeCell ref="L6:L8"/>
    <mergeCell ref="L48:L50"/>
    <mergeCell ref="M6:M8"/>
    <mergeCell ref="M48:M50"/>
    <mergeCell ref="N6:N8"/>
    <mergeCell ref="N48:N50"/>
    <mergeCell ref="Q24:Q25"/>
    <mergeCell ref="Q54:Q55"/>
    <mergeCell ref="A4:B5"/>
    <mergeCell ref="J6:K8"/>
    <mergeCell ref="A9:B10"/>
    <mergeCell ref="A24:B29"/>
    <mergeCell ref="A46:B47"/>
    <mergeCell ref="J48:K50"/>
    <mergeCell ref="A54:B57"/>
    <mergeCell ref="A82:B88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>
    <arrUserId title="区域9" rangeCreator="" othersAccessPermission="edit"/>
    <arrUserId title="区域8" rangeCreator="" othersAccessPermission="edit"/>
    <arrUserId title="区域7" rangeCreator="" othersAccessPermission="edit"/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6" rangeCreator="" othersAccessPermission="edit"/>
    <arrUserId title="区域15" rangeCreator="" othersAccessPermission="edit"/>
    <arrUserId title="区域14" rangeCreator="" othersAccessPermission="edit"/>
    <arrUserId title="区域13" rangeCreator="" othersAccessPermission="edit"/>
    <arrUserId title="区域12" rangeCreator="" othersAccessPermission="edit"/>
    <arrUserId title="区域11" rangeCreator="" othersAccessPermission="edit"/>
    <arrUserId title="区域10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标段13-南宁、桂林仓储服务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2023-04-11T02:11:26Z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2052-11.1.0.14036</vt:lpwstr>
  </property>
</Properties>
</file>