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898"/>
  </bookViews>
  <sheets>
    <sheet name="标段10" sheetId="8" r:id="rId1"/>
  </sheets>
  <calcPr calcId="144525"/>
</workbook>
</file>

<file path=xl/sharedStrings.xml><?xml version="1.0" encoding="utf-8"?>
<sst xmlns="http://schemas.openxmlformats.org/spreadsheetml/2006/main" count="219" uniqueCount="98">
  <si>
    <t>中外运物流广西有限公司快消品公路（地方/全国）线路投标报价单（汽运）</t>
  </si>
  <si>
    <t>路线名称:桂林发桂林/河池线</t>
  </si>
  <si>
    <t>投标商名称:</t>
  </si>
  <si>
    <t>填写日期:</t>
  </si>
  <si>
    <t>以下为含税报价（需提供符合国家法规的增值税专用发票，依国家政策颁布的最新税率进行调整）；</t>
  </si>
  <si>
    <t>有色填充列需投标商填写，2022年有预估运量点必须作点到点报价，遗漏一点报价则该线路视作废标。</t>
  </si>
  <si>
    <t>点到点报价运费请填写整数</t>
  </si>
  <si>
    <t>招标车型根据年度规划为准，车型装载量依国家标准规定。</t>
  </si>
  <si>
    <t>序号</t>
  </si>
  <si>
    <t>线路</t>
  </si>
  <si>
    <t>出发地
（城市）</t>
  </si>
  <si>
    <t>到货点
（省）</t>
  </si>
  <si>
    <t>到货点
（地级市)</t>
  </si>
  <si>
    <t>到货点
（县/县级市/行政区)</t>
  </si>
  <si>
    <t>公里数
（KM)</t>
  </si>
  <si>
    <t xml:space="preserve">2022年参考车型预估运量 </t>
  </si>
  <si>
    <t>参考车型点到点报价</t>
  </si>
  <si>
    <t>总费用（含税，元）</t>
  </si>
  <si>
    <t>食品（立方）</t>
  </si>
  <si>
    <t>饮料（吨）</t>
  </si>
  <si>
    <t>食品（元/立方）</t>
  </si>
  <si>
    <t>饮料（元/吨）</t>
  </si>
  <si>
    <t>零担</t>
  </si>
  <si>
    <t>4.2米</t>
  </si>
  <si>
    <t>6.8米</t>
  </si>
  <si>
    <t>9.6米</t>
  </si>
  <si>
    <t>13.5米</t>
  </si>
  <si>
    <t>食品</t>
  </si>
  <si>
    <t>饮料</t>
  </si>
  <si>
    <t>1</t>
  </si>
  <si>
    <t>华南26线-1</t>
  </si>
  <si>
    <t>桂林市</t>
  </si>
  <si>
    <t>广西壮族自治区</t>
  </si>
  <si>
    <t>叠彩区</t>
  </si>
  <si>
    <t>2</t>
  </si>
  <si>
    <t>临桂区</t>
  </si>
  <si>
    <t>3</t>
  </si>
  <si>
    <t>灵川县</t>
  </si>
  <si>
    <t>4</t>
  </si>
  <si>
    <t>七星区</t>
  </si>
  <si>
    <t>5</t>
  </si>
  <si>
    <t>象山区</t>
  </si>
  <si>
    <t>6</t>
  </si>
  <si>
    <t>秀峰区</t>
  </si>
  <si>
    <t>7</t>
  </si>
  <si>
    <t>雁山区</t>
  </si>
  <si>
    <t>8</t>
  </si>
  <si>
    <t>荔蒲县</t>
  </si>
  <si>
    <t>9</t>
  </si>
  <si>
    <t>恭城瑶族自治县</t>
  </si>
  <si>
    <t>10</t>
  </si>
  <si>
    <t>灌阳县</t>
  </si>
  <si>
    <t>11</t>
  </si>
  <si>
    <t>龙胜各族自治县</t>
  </si>
  <si>
    <t>12</t>
  </si>
  <si>
    <t>平乐县</t>
  </si>
  <si>
    <t>13</t>
  </si>
  <si>
    <t>全州县</t>
  </si>
  <si>
    <t>14</t>
  </si>
  <si>
    <t>兴安县</t>
  </si>
  <si>
    <t>15</t>
  </si>
  <si>
    <t>阳朔县</t>
  </si>
  <si>
    <t>16</t>
  </si>
  <si>
    <t>永福县</t>
  </si>
  <si>
    <t>17</t>
  </si>
  <si>
    <t>资源县</t>
  </si>
  <si>
    <t>18</t>
  </si>
  <si>
    <t>河池市</t>
  </si>
  <si>
    <t>巴马瑶族自治县</t>
  </si>
  <si>
    <t>19</t>
  </si>
  <si>
    <t>大化瑶族自治县</t>
  </si>
  <si>
    <t>20</t>
  </si>
  <si>
    <t>东兰县</t>
  </si>
  <si>
    <t>21</t>
  </si>
  <si>
    <t>都安瑶族自治县</t>
  </si>
  <si>
    <t>22</t>
  </si>
  <si>
    <t>凤山县</t>
  </si>
  <si>
    <t>23</t>
  </si>
  <si>
    <t>环江毛南族自治县</t>
  </si>
  <si>
    <t>24</t>
  </si>
  <si>
    <t>金城江区</t>
  </si>
  <si>
    <t>25</t>
  </si>
  <si>
    <t>罗城仫佬族自治县</t>
  </si>
  <si>
    <t>26</t>
  </si>
  <si>
    <t>南丹县</t>
  </si>
  <si>
    <t>27</t>
  </si>
  <si>
    <t>天峨县</t>
  </si>
  <si>
    <t>28</t>
  </si>
  <si>
    <t>宜州市</t>
  </si>
  <si>
    <t>华南26线-1小计</t>
  </si>
  <si>
    <t>线路合计</t>
  </si>
  <si>
    <t>注：1、单点总配送费用=单点预估运量*点到点报价，路线合计总配送费=该路线各到货点总配送费用合计；</t>
  </si>
  <si>
    <t xml:space="preserve">    2、到货点公里数依百度地图显示最近之距离测算，供参考；</t>
  </si>
  <si>
    <t xml:space="preserve">    3、桂林外租仓地址为华南33线中投标厂商提供的地址</t>
  </si>
  <si>
    <t xml:space="preserve">    4、同一到货点大小车型的单价报价不得存在倒挂，否则直接依低价车型结算：</t>
  </si>
  <si>
    <t xml:space="preserve">   ①同一到货点13.5米车型报价高于9.6米车型，实际结算依9.6米车型运价结算。</t>
  </si>
  <si>
    <t xml:space="preserve">   ②同一到货点9.6米车型报价高于6.8米车型，实际结算依6.8米车型运价结算。</t>
  </si>
  <si>
    <t xml:space="preserve">   ③同一到货点6.8米车型报价高于4.2米，实际结算依4.2米车型运价结算。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</si>
</sst>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_ * #,##0_ ;_ * \-#,##0_ ;_ * &quot;-&quot;??_ ;_ @_ "/>
    <numFmt numFmtId="178" formatCode="0_);[Red]\(0\)"/>
    <numFmt numFmtId="179" formatCode="#,##0.00_ "/>
    <numFmt numFmtId="180" formatCode="#,##0_ "/>
    <numFmt numFmtId="181" formatCode="_ * #,##0.0000_ ;_ * \-#,##0.0000_ ;_ * &quot;-&quot;??_ ;_ @_ "/>
    <numFmt numFmtId="182" formatCode="0.00_);[Red]\(0.00\)"/>
  </numFmts>
  <fonts count="30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sz val="11"/>
      <color rgb="FFFF0000"/>
      <name val="微软雅黑"/>
      <charset val="134"/>
    </font>
    <font>
      <b/>
      <sz val="16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5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9" fontId="0" fillId="0" borderId="0" applyFon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0" borderId="0"/>
    <xf numFmtId="0" fontId="0" fillId="0" borderId="0"/>
    <xf numFmtId="0" fontId="15" fillId="0" borderId="6" applyNumberFormat="0" applyFill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3" fillId="14" borderId="3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>
      <alignment vertical="center"/>
    </xf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/>
  </cellStyleXfs>
  <cellXfs count="55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162" applyFont="1" applyFill="1">
      <alignment vertical="center"/>
    </xf>
    <xf numFmtId="0" fontId="3" fillId="2" borderId="0" xfId="162" applyFont="1" applyFill="1">
      <alignment vertical="center"/>
    </xf>
    <xf numFmtId="0" fontId="4" fillId="2" borderId="0" xfId="0" applyFont="1" applyFill="1" applyAlignment="1">
      <alignment vertical="center"/>
    </xf>
    <xf numFmtId="177" fontId="1" fillId="2" borderId="0" xfId="10" applyNumberFormat="1" applyFont="1" applyFill="1">
      <alignment vertical="center"/>
    </xf>
    <xf numFmtId="0" fontId="5" fillId="2" borderId="0" xfId="103" applyFont="1" applyFill="1" applyAlignment="1">
      <alignment horizontal="center" vertical="center"/>
    </xf>
    <xf numFmtId="0" fontId="3" fillId="2" borderId="0" xfId="162" applyFont="1" applyFill="1" applyAlignment="1">
      <alignment horizontal="left"/>
    </xf>
    <xf numFmtId="0" fontId="3" fillId="2" borderId="0" xfId="162" applyFont="1" applyFill="1" applyAlignment="1">
      <alignment horizontal="justify" vertical="center" wrapText="1"/>
    </xf>
    <xf numFmtId="0" fontId="3" fillId="2" borderId="0" xfId="162" applyFont="1" applyFill="1" applyAlignment="1">
      <alignment horizontal="center" vertical="center"/>
    </xf>
    <xf numFmtId="177" fontId="2" fillId="2" borderId="0" xfId="133" applyNumberFormat="1" applyFont="1" applyFill="1" applyAlignment="1" applyProtection="1">
      <alignment horizontal="center" vertical="center"/>
    </xf>
    <xf numFmtId="176" fontId="3" fillId="2" borderId="0" xfId="162" applyNumberFormat="1" applyFont="1" applyFill="1" applyAlignment="1">
      <alignment horizontal="center" vertical="center"/>
    </xf>
    <xf numFmtId="0" fontId="3" fillId="3" borderId="0" xfId="103" applyFont="1" applyFill="1" applyProtection="1">
      <protection locked="0"/>
    </xf>
    <xf numFmtId="31" fontId="3" fillId="3" borderId="0" xfId="162" applyNumberFormat="1" applyFont="1" applyFill="1" applyAlignment="1">
      <alignment horizontal="center" vertical="center"/>
    </xf>
    <xf numFmtId="177" fontId="2" fillId="3" borderId="0" xfId="133" applyNumberFormat="1" applyFont="1" applyFill="1" applyAlignment="1" applyProtection="1">
      <alignment horizontal="center" vertical="center"/>
    </xf>
    <xf numFmtId="176" fontId="2" fillId="3" borderId="0" xfId="0" applyNumberFormat="1" applyFont="1" applyFill="1" applyAlignment="1">
      <alignment horizontal="right" vertical="center"/>
    </xf>
    <xf numFmtId="0" fontId="3" fillId="2" borderId="0" xfId="103" applyFont="1" applyFill="1" applyAlignment="1">
      <alignment horizontal="left"/>
    </xf>
    <xf numFmtId="0" fontId="2" fillId="2" borderId="0" xfId="33" applyFont="1" applyFill="1"/>
    <xf numFmtId="0" fontId="2" fillId="2" borderId="0" xfId="33" applyFont="1" applyFill="1" applyAlignment="1">
      <alignment horizontal="center"/>
    </xf>
    <xf numFmtId="177" fontId="2" fillId="2" borderId="0" xfId="133" applyNumberFormat="1" applyFont="1" applyFill="1" applyAlignment="1" applyProtection="1">
      <alignment horizontal="center"/>
    </xf>
    <xf numFmtId="176" fontId="2" fillId="2" borderId="0" xfId="0" applyNumberFormat="1" applyFont="1" applyFill="1" applyAlignment="1">
      <alignment horizontal="right" vertical="center"/>
    </xf>
    <xf numFmtId="0" fontId="3" fillId="2" borderId="0" xfId="103" applyFont="1" applyFill="1"/>
    <xf numFmtId="0" fontId="3" fillId="2" borderId="0" xfId="103" applyFont="1" applyFill="1" applyAlignment="1">
      <alignment horizontal="center"/>
    </xf>
    <xf numFmtId="177" fontId="3" fillId="2" borderId="0" xfId="133" applyNumberFormat="1" applyFont="1" applyFill="1" applyAlignment="1" applyProtection="1">
      <alignment horizontal="center"/>
    </xf>
    <xf numFmtId="0" fontId="3" fillId="2" borderId="0" xfId="103" applyFont="1" applyFill="1" applyAlignment="1" applyProtection="1">
      <alignment vertical="center"/>
    </xf>
    <xf numFmtId="0" fontId="3" fillId="2" borderId="0" xfId="103" applyFont="1" applyFill="1" applyAlignment="1" applyProtection="1">
      <alignment horizontal="left" vertical="center"/>
    </xf>
    <xf numFmtId="0" fontId="3" fillId="2" borderId="0" xfId="103" applyFont="1" applyFill="1" applyAlignment="1">
      <alignment horizontal="left" vertical="center"/>
    </xf>
    <xf numFmtId="0" fontId="2" fillId="2" borderId="1" xfId="162" applyFont="1" applyFill="1" applyBorder="1" applyAlignment="1" applyProtection="1">
      <alignment horizontal="center" vertical="center" wrapText="1"/>
    </xf>
    <xf numFmtId="178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10" applyNumberFormat="1" applyFont="1" applyFill="1" applyBorder="1" applyAlignment="1" applyProtection="1">
      <alignment horizontal="center" vertical="center" wrapText="1"/>
    </xf>
    <xf numFmtId="0" fontId="2" fillId="2" borderId="1" xfId="162" applyFont="1" applyFill="1" applyBorder="1">
      <alignment vertical="center"/>
    </xf>
    <xf numFmtId="179" fontId="2" fillId="2" borderId="1" xfId="162" applyNumberFormat="1" applyFont="1" applyFill="1" applyBorder="1">
      <alignment vertical="center"/>
    </xf>
    <xf numFmtId="177" fontId="2" fillId="2" borderId="1" xfId="10" applyNumberFormat="1" applyFont="1" applyFill="1" applyBorder="1">
      <alignment vertical="center"/>
    </xf>
    <xf numFmtId="180" fontId="2" fillId="2" borderId="2" xfId="162" applyNumberFormat="1" applyFont="1" applyFill="1" applyBorder="1">
      <alignment vertical="center"/>
    </xf>
    <xf numFmtId="180" fontId="2" fillId="2" borderId="1" xfId="162" applyNumberFormat="1" applyFont="1" applyFill="1" applyBorder="1">
      <alignment vertical="center"/>
    </xf>
    <xf numFmtId="49" fontId="3" fillId="2" borderId="1" xfId="10" applyNumberFormat="1" applyFont="1" applyFill="1" applyBorder="1" applyAlignment="1" applyProtection="1">
      <alignment horizontal="center" vertical="center" wrapText="1"/>
    </xf>
    <xf numFmtId="179" fontId="3" fillId="2" borderId="1" xfId="145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Alignment="1">
      <alignment vertical="center"/>
    </xf>
    <xf numFmtId="181" fontId="2" fillId="2" borderId="0" xfId="133" applyNumberFormat="1" applyFont="1" applyFill="1" applyProtection="1">
      <alignment vertical="center"/>
    </xf>
    <xf numFmtId="178" fontId="2" fillId="2" borderId="0" xfId="0" applyNumberFormat="1" applyFont="1" applyFill="1" applyAlignment="1">
      <alignment horizontal="right" vertical="center"/>
    </xf>
    <xf numFmtId="177" fontId="2" fillId="2" borderId="0" xfId="10" applyNumberFormat="1" applyFont="1" applyFill="1" applyProtection="1">
      <alignment vertical="center"/>
    </xf>
    <xf numFmtId="177" fontId="2" fillId="2" borderId="0" xfId="10" applyNumberFormat="1" applyFont="1" applyFill="1" applyAlignment="1">
      <alignment horizontal="right" vertical="center"/>
    </xf>
    <xf numFmtId="177" fontId="2" fillId="2" borderId="0" xfId="10" applyNumberFormat="1" applyFont="1" applyFill="1" applyAlignment="1" applyProtection="1">
      <alignment horizontal="center"/>
    </xf>
    <xf numFmtId="177" fontId="3" fillId="2" borderId="0" xfId="10" applyNumberFormat="1" applyFont="1" applyFill="1" applyAlignment="1" applyProtection="1">
      <alignment horizontal="center"/>
    </xf>
    <xf numFmtId="177" fontId="2" fillId="2" borderId="1" xfId="10" applyNumberFormat="1" applyFont="1" applyFill="1" applyBorder="1" applyAlignment="1" applyProtection="1">
      <alignment horizontal="center" vertical="center"/>
    </xf>
    <xf numFmtId="177" fontId="2" fillId="2" borderId="1" xfId="10" applyNumberFormat="1" applyFont="1" applyFill="1" applyBorder="1" applyAlignment="1" applyProtection="1">
      <alignment horizontal="center" vertical="center" wrapText="1"/>
    </xf>
    <xf numFmtId="177" fontId="2" fillId="2" borderId="2" xfId="10" applyNumberFormat="1" applyFont="1" applyFill="1" applyBorder="1">
      <alignment vertical="center"/>
    </xf>
    <xf numFmtId="177" fontId="2" fillId="3" borderId="1" xfId="10" applyNumberFormat="1" applyFont="1" applyFill="1" applyBorder="1">
      <alignment vertical="center"/>
    </xf>
    <xf numFmtId="177" fontId="4" fillId="2" borderId="0" xfId="10" applyNumberFormat="1" applyFont="1" applyFill="1">
      <alignment vertical="center"/>
    </xf>
    <xf numFmtId="180" fontId="1" fillId="2" borderId="0" xfId="162" applyNumberFormat="1" applyFont="1" applyFill="1">
      <alignment vertical="center"/>
    </xf>
    <xf numFmtId="182" fontId="2" fillId="2" borderId="1" xfId="162" applyNumberFormat="1" applyFont="1" applyFill="1" applyBorder="1" applyAlignment="1">
      <alignment horizontal="center" vertical="center" wrapText="1"/>
    </xf>
    <xf numFmtId="177" fontId="2" fillId="2" borderId="1" xfId="133" applyNumberFormat="1" applyFont="1" applyFill="1" applyBorder="1">
      <alignment vertical="center"/>
    </xf>
    <xf numFmtId="177" fontId="3" fillId="4" borderId="1" xfId="133" applyNumberFormat="1" applyFont="1" applyFill="1" applyBorder="1" applyAlignment="1">
      <alignment horizontal="center" vertical="center"/>
    </xf>
  </cellXfs>
  <cellStyles count="1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百分比 3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2 2 5 5" xfId="15"/>
    <cellStyle name="百分比 2" xfId="16"/>
    <cellStyle name="注释" xfId="17" builtinId="10"/>
    <cellStyle name="常规 6" xfId="18"/>
    <cellStyle name="标题 4" xfId="19" builtinId="19"/>
    <cellStyle name="Comma 2" xfId="20"/>
    <cellStyle name="警告文本" xfId="21" builtinId="11"/>
    <cellStyle name="常规 6 5" xfId="22"/>
    <cellStyle name="常规 4 2 2 3" xfId="23"/>
    <cellStyle name="60% - 强调文字颜色 2" xfId="24" builtinId="36"/>
    <cellStyle name="标题" xfId="25" builtinId="15"/>
    <cellStyle name="常规 5 2" xfId="26"/>
    <cellStyle name="解释性文本" xfId="27" builtinId="53"/>
    <cellStyle name="标题 1" xfId="28" builtinId="16"/>
    <cellStyle name="百分比 4" xfId="29"/>
    <cellStyle name="百分比 2 2" xfId="30"/>
    <cellStyle name="百分比 2 3" xfId="31"/>
    <cellStyle name="标题 2" xfId="32" builtinId="17"/>
    <cellStyle name="0,0_x000d__x000a_NA_x000d__x000a_" xfId="33"/>
    <cellStyle name="常规 5 2 2" xfId="34"/>
    <cellStyle name="标题 3" xfId="35" builtinId="18"/>
    <cellStyle name="常规 5 2 3" xfId="36"/>
    <cellStyle name="60% - 强调文字颜色 1" xfId="37" builtinId="32"/>
    <cellStyle name="60% - 强调文字颜色 4" xfId="38" builtinId="44"/>
    <cellStyle name="输出" xfId="39" builtinId="21"/>
    <cellStyle name="计算" xfId="40" builtinId="22"/>
    <cellStyle name="检查单元格" xfId="41" builtinId="23"/>
    <cellStyle name="20% - 强调文字颜色 6" xfId="42" builtinId="50"/>
    <cellStyle name="强调文字颜色 2" xfId="43" builtinId="33"/>
    <cellStyle name="常规 6 2 3" xfId="44"/>
    <cellStyle name="链接单元格" xfId="45" builtinId="24"/>
    <cellStyle name="汇总" xfId="46" builtinId="25"/>
    <cellStyle name="好" xfId="47" builtinId="26"/>
    <cellStyle name="适中" xfId="48" builtinId="28"/>
    <cellStyle name="常规 8 2" xfId="49"/>
    <cellStyle name="20% - 强调文字颜色 5" xfId="50" builtinId="46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Normal 3 2" xfId="66"/>
    <cellStyle name="百分比 3 2" xfId="67"/>
    <cellStyle name="Normal 3" xfId="68"/>
    <cellStyle name="常规 10" xfId="69"/>
    <cellStyle name="常规 10 2" xfId="70"/>
    <cellStyle name="千位分隔 3" xfId="71"/>
    <cellStyle name="Comma 2 2" xfId="72"/>
    <cellStyle name="常规 2 2 5 6" xfId="73"/>
    <cellStyle name="百分比 3" xfId="74"/>
    <cellStyle name="常规 11" xfId="75"/>
    <cellStyle name="常规 12" xfId="76"/>
    <cellStyle name="常规 13" xfId="77"/>
    <cellStyle name="常规 18" xfId="78"/>
    <cellStyle name="常规 18 2" xfId="79"/>
    <cellStyle name="常规 18 2 2" xfId="80"/>
    <cellStyle name="常规 18 2 2 2" xfId="81"/>
    <cellStyle name="常规 18 2 2 3" xfId="82"/>
    <cellStyle name="常规 18 2 3" xfId="83"/>
    <cellStyle name="常规 18 2 3 2" xfId="84"/>
    <cellStyle name="常规 18 2 3 3" xfId="85"/>
    <cellStyle name="常规 18 2 4" xfId="86"/>
    <cellStyle name="常规 18 2 5" xfId="87"/>
    <cellStyle name="常规 18 2 6" xfId="88"/>
    <cellStyle name="常规 18 3" xfId="89"/>
    <cellStyle name="常规 2" xfId="90"/>
    <cellStyle name="常规 2 2" xfId="91"/>
    <cellStyle name="常规 2 2 5" xfId="92"/>
    <cellStyle name="常规 2 2 5 2" xfId="93"/>
    <cellStyle name="常规 2 2 5 2 2" xfId="94"/>
    <cellStyle name="常规 2 2 5 3" xfId="95"/>
    <cellStyle name="常规 2 2 5 3 2" xfId="96"/>
    <cellStyle name="常规 2 2 5 3 3" xfId="97"/>
    <cellStyle name="常规 2 2 5 4" xfId="98"/>
    <cellStyle name="常规 2 2 5 4 2" xfId="99"/>
    <cellStyle name="常规 2 2 5 4 3" xfId="100"/>
    <cellStyle name="常规 2 3" xfId="101"/>
    <cellStyle name="常规 2 4" xfId="102"/>
    <cellStyle name="常规_2010年招标前一段准备资料 15" xfId="103"/>
    <cellStyle name="常规 3" xfId="104"/>
    <cellStyle name="常规 3 2" xfId="105"/>
    <cellStyle name="常规 3 3" xfId="106"/>
    <cellStyle name="常规 3 4" xfId="107"/>
    <cellStyle name="常规 4" xfId="108"/>
    <cellStyle name="常规 4 2" xfId="109"/>
    <cellStyle name="常规 4 4" xfId="110"/>
    <cellStyle name="常规 4 2 2" xfId="111"/>
    <cellStyle name="常规 6 4" xfId="112"/>
    <cellStyle name="常规 4 2 2 2" xfId="113"/>
    <cellStyle name="常规 4 5" xfId="114"/>
    <cellStyle name="常规 4 2 3" xfId="115"/>
    <cellStyle name="常规 4 2 3 2" xfId="116"/>
    <cellStyle name="常规 4 2 3 3" xfId="117"/>
    <cellStyle name="常规 4 2 4" xfId="118"/>
    <cellStyle name="常规 4 2 5" xfId="119"/>
    <cellStyle name="常规 4 2 6" xfId="120"/>
    <cellStyle name="常规 4 3" xfId="121"/>
    <cellStyle name="常规 5" xfId="122"/>
    <cellStyle name="常规 5 3" xfId="123"/>
    <cellStyle name="常规 5 3 2" xfId="124"/>
    <cellStyle name="常规 5 3 3" xfId="125"/>
    <cellStyle name="常规 5 4" xfId="126"/>
    <cellStyle name="常规 5 5" xfId="127"/>
    <cellStyle name="常规 5 6" xfId="128"/>
    <cellStyle name="常规 6 2" xfId="129"/>
    <cellStyle name="常规 6 2 2" xfId="130"/>
    <cellStyle name="常规 6 3" xfId="131"/>
    <cellStyle name="千位分隔 10 2" xfId="132"/>
    <cellStyle name="千位分隔 3 2 2" xfId="133"/>
    <cellStyle name="常规 6 3 2" xfId="134"/>
    <cellStyle name="常规 6 3 3" xfId="135"/>
    <cellStyle name="常规 6 6" xfId="136"/>
    <cellStyle name="常规 7" xfId="137"/>
    <cellStyle name="常规 7 2" xfId="138"/>
    <cellStyle name="常规 8" xfId="139"/>
    <cellStyle name="常规 9" xfId="140"/>
    <cellStyle name="常规 9 2" xfId="141"/>
    <cellStyle name="常规 9 3" xfId="142"/>
    <cellStyle name="千位分隔 2" xfId="143"/>
    <cellStyle name="千位分隔 2 2" xfId="144"/>
    <cellStyle name="千位分隔 2 3" xfId="145"/>
    <cellStyle name="千位分隔 3 2" xfId="146"/>
    <cellStyle name="千位分隔 10" xfId="147"/>
    <cellStyle name="千位分隔 3 3" xfId="148"/>
    <cellStyle name="千位分隔 8" xfId="149"/>
    <cellStyle name="千位分隔 8 2" xfId="150"/>
    <cellStyle name="千位分隔 8 2 2" xfId="151"/>
    <cellStyle name="千位分隔 8 2 3" xfId="152"/>
    <cellStyle name="千位分隔 8 3" xfId="153"/>
    <cellStyle name="千位分隔 8 3 2" xfId="154"/>
    <cellStyle name="千位分隔 8 3 3" xfId="155"/>
    <cellStyle name="千位分隔 8 4" xfId="156"/>
    <cellStyle name="千位分隔 8 4 2" xfId="157"/>
    <cellStyle name="千位分隔 8 4 3" xfId="158"/>
    <cellStyle name="千位分隔 8 5" xfId="159"/>
    <cellStyle name="千位分隔 8 6" xfId="160"/>
    <cellStyle name="千位分隔 8 7" xfId="161"/>
    <cellStyle name="常规 2 16" xfId="162"/>
    <cellStyle name="常规 15 2" xfId="163"/>
    <cellStyle name="常规_2010年招标前一段准备资料" xfId="16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8"/>
  <sheetViews>
    <sheetView tabSelected="1" zoomScale="70" zoomScaleNormal="70" workbookViewId="0">
      <pane xSplit="6" ySplit="11" topLeftCell="G12" activePane="bottomRight" state="frozen"/>
      <selection/>
      <selection pane="topRight"/>
      <selection pane="bottomLeft"/>
      <selection pane="bottomRight" activeCell="Z41" sqref="Z41:AA41"/>
    </sheetView>
  </sheetViews>
  <sheetFormatPr defaultColWidth="9" defaultRowHeight="16.5"/>
  <cols>
    <col min="1" max="1" width="6.125" style="1" customWidth="1"/>
    <col min="2" max="2" width="14.125" style="1" customWidth="1"/>
    <col min="3" max="3" width="7.75" style="1" customWidth="1"/>
    <col min="4" max="4" width="14.125" style="1" customWidth="1"/>
    <col min="5" max="5" width="9" style="1"/>
    <col min="6" max="6" width="13.75" style="1" customWidth="1"/>
    <col min="7" max="7" width="9.50833333333333" style="1" customWidth="1"/>
    <col min="8" max="8" width="5.625" style="1" customWidth="1"/>
    <col min="9" max="9" width="6.50833333333333" style="1" customWidth="1"/>
    <col min="10" max="10" width="6.125" style="1" customWidth="1"/>
    <col min="11" max="11" width="7.125" style="1" customWidth="1"/>
    <col min="12" max="12" width="5.75" style="1" customWidth="1"/>
    <col min="13" max="14" width="7.125" style="1" customWidth="1"/>
    <col min="15" max="16" width="8.75" style="1" customWidth="1"/>
    <col min="17" max="17" width="7.875" style="6" customWidth="1"/>
    <col min="18" max="19" width="6.875" style="6" customWidth="1"/>
    <col min="20" max="20" width="5.875" style="6" customWidth="1"/>
    <col min="21" max="23" width="7.875" style="6" customWidth="1"/>
    <col min="24" max="24" width="6.75" style="6" customWidth="1"/>
    <col min="25" max="25" width="7.875" style="6" customWidth="1"/>
    <col min="26" max="27" width="14.25" style="1" customWidth="1"/>
    <col min="28" max="16384" width="9" style="1"/>
  </cols>
  <sheetData>
    <row r="1" s="1" customFormat="1" ht="22.5" spans="1:2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="1" customFormat="1" spans="1:27">
      <c r="A2" s="8" t="s">
        <v>1</v>
      </c>
      <c r="B2" s="9"/>
      <c r="C2" s="9"/>
      <c r="D2" s="4"/>
      <c r="E2" s="4"/>
      <c r="F2" s="10"/>
      <c r="G2" s="11"/>
      <c r="H2" s="12"/>
      <c r="I2" s="12"/>
      <c r="J2" s="12"/>
      <c r="K2" s="12"/>
      <c r="L2" s="11"/>
      <c r="M2" s="11"/>
      <c r="N2" s="40"/>
      <c r="O2" s="40"/>
      <c r="P2" s="40"/>
      <c r="Q2" s="42"/>
      <c r="R2" s="42"/>
      <c r="S2" s="42"/>
      <c r="T2" s="42"/>
      <c r="U2" s="42"/>
      <c r="V2" s="42"/>
      <c r="W2" s="42"/>
      <c r="X2" s="42"/>
      <c r="Y2" s="42"/>
      <c r="Z2" s="40"/>
      <c r="AA2" s="40"/>
    </row>
    <row r="3" s="1" customFormat="1" spans="1:27">
      <c r="A3" s="13" t="s">
        <v>2</v>
      </c>
      <c r="B3" s="13"/>
      <c r="C3" s="13"/>
      <c r="D3" s="13"/>
      <c r="E3" s="13" t="s">
        <v>3</v>
      </c>
      <c r="F3" s="14"/>
      <c r="G3" s="15"/>
      <c r="H3" s="16"/>
      <c r="I3" s="16"/>
      <c r="J3" s="16"/>
      <c r="K3" s="16"/>
      <c r="L3" s="21"/>
      <c r="M3" s="21"/>
      <c r="N3" s="41"/>
      <c r="O3" s="41"/>
      <c r="P3" s="41"/>
      <c r="Q3" s="43"/>
      <c r="R3" s="43"/>
      <c r="S3" s="43"/>
      <c r="T3" s="43"/>
      <c r="U3" s="43"/>
      <c r="V3" s="43"/>
      <c r="W3" s="43"/>
      <c r="X3" s="43"/>
      <c r="Y3" s="43"/>
      <c r="Z3" s="41"/>
      <c r="AA3" s="41"/>
    </row>
    <row r="4" s="1" customFormat="1" spans="1:27">
      <c r="A4" s="17" t="s">
        <v>4</v>
      </c>
      <c r="B4" s="18"/>
      <c r="C4" s="18"/>
      <c r="D4" s="18"/>
      <c r="E4" s="18"/>
      <c r="F4" s="19"/>
      <c r="G4" s="20"/>
      <c r="H4" s="21"/>
      <c r="I4" s="21"/>
      <c r="J4" s="21"/>
      <c r="K4" s="21"/>
      <c r="L4" s="21"/>
      <c r="M4" s="21"/>
      <c r="N4" s="41"/>
      <c r="O4" s="41"/>
      <c r="P4" s="41"/>
      <c r="Q4" s="43"/>
      <c r="R4" s="43"/>
      <c r="S4" s="43"/>
      <c r="T4" s="43"/>
      <c r="U4" s="43"/>
      <c r="V4" s="43"/>
      <c r="W4" s="43"/>
      <c r="X4" s="43"/>
      <c r="Y4" s="43"/>
      <c r="Z4" s="41"/>
      <c r="AA4" s="41"/>
    </row>
    <row r="5" s="1" customFormat="1" ht="13.5" customHeight="1" spans="1:27">
      <c r="A5" s="17" t="s">
        <v>5</v>
      </c>
      <c r="B5" s="18"/>
      <c r="C5" s="18"/>
      <c r="D5" s="18"/>
      <c r="E5" s="18"/>
      <c r="F5" s="19"/>
      <c r="G5" s="20"/>
      <c r="H5" s="20"/>
      <c r="I5" s="20"/>
      <c r="J5" s="20"/>
      <c r="K5" s="20"/>
      <c r="L5" s="20"/>
      <c r="M5" s="20"/>
      <c r="N5" s="20"/>
      <c r="O5" s="20"/>
      <c r="P5" s="20"/>
      <c r="Q5" s="44"/>
      <c r="R5" s="44"/>
      <c r="S5" s="44"/>
      <c r="T5" s="44"/>
      <c r="U5" s="44"/>
      <c r="V5" s="44"/>
      <c r="W5" s="44"/>
      <c r="X5" s="44"/>
      <c r="Y5" s="44"/>
      <c r="Z5" s="20"/>
      <c r="AA5" s="20"/>
    </row>
    <row r="6" s="1" customFormat="1" spans="1:27">
      <c r="A6" s="17" t="s">
        <v>6</v>
      </c>
      <c r="B6" s="18"/>
      <c r="C6" s="18"/>
      <c r="D6" s="18"/>
      <c r="E6" s="18"/>
      <c r="F6" s="19"/>
      <c r="G6" s="20"/>
      <c r="H6" s="20"/>
      <c r="I6" s="20"/>
      <c r="J6" s="20"/>
      <c r="K6" s="20"/>
      <c r="L6" s="20"/>
      <c r="M6" s="20"/>
      <c r="N6" s="20"/>
      <c r="O6" s="20"/>
      <c r="P6" s="20"/>
      <c r="Q6" s="44"/>
      <c r="R6" s="44"/>
      <c r="S6" s="44"/>
      <c r="T6" s="44"/>
      <c r="U6" s="44"/>
      <c r="V6" s="44"/>
      <c r="W6" s="44"/>
      <c r="X6" s="44"/>
      <c r="Y6" s="44"/>
      <c r="Z6" s="20"/>
      <c r="AA6" s="20"/>
    </row>
    <row r="7" s="1" customFormat="1" spans="1:27">
      <c r="A7" s="17" t="s">
        <v>7</v>
      </c>
      <c r="B7" s="22"/>
      <c r="C7" s="22"/>
      <c r="D7" s="22"/>
      <c r="E7" s="22"/>
      <c r="F7" s="23"/>
      <c r="G7" s="24"/>
      <c r="H7" s="24"/>
      <c r="I7" s="24"/>
      <c r="J7" s="24"/>
      <c r="K7" s="24"/>
      <c r="L7" s="24"/>
      <c r="M7" s="24"/>
      <c r="N7" s="24"/>
      <c r="O7" s="24"/>
      <c r="P7" s="24"/>
      <c r="Q7" s="45"/>
      <c r="R7" s="45"/>
      <c r="S7" s="45"/>
      <c r="T7" s="45"/>
      <c r="U7" s="45"/>
      <c r="V7" s="45"/>
      <c r="W7" s="45"/>
      <c r="X7" s="45"/>
      <c r="Y7" s="45"/>
      <c r="Z7" s="24"/>
      <c r="AA7" s="24"/>
    </row>
    <row r="8" s="1" customFormat="1" spans="1:27">
      <c r="A8" s="25"/>
      <c r="B8" s="25"/>
      <c r="C8" s="25"/>
      <c r="D8" s="26"/>
      <c r="E8" s="26"/>
      <c r="F8" s="26"/>
      <c r="G8" s="26"/>
      <c r="H8" s="27"/>
      <c r="I8" s="24"/>
      <c r="J8" s="24"/>
      <c r="K8" s="24"/>
      <c r="L8" s="24"/>
      <c r="M8" s="24"/>
      <c r="N8" s="24"/>
      <c r="O8" s="24"/>
      <c r="P8" s="24"/>
      <c r="Q8" s="45"/>
      <c r="R8" s="45"/>
      <c r="S8" s="45"/>
      <c r="T8" s="45"/>
      <c r="U8" s="45"/>
      <c r="V8" s="45"/>
      <c r="W8" s="45"/>
      <c r="X8" s="45"/>
      <c r="Y8" s="45"/>
      <c r="Z8" s="24"/>
      <c r="AA8" s="51"/>
    </row>
    <row r="9" s="2" customFormat="1" customHeight="1" spans="1:27">
      <c r="A9" s="28" t="s">
        <v>8</v>
      </c>
      <c r="B9" s="28" t="s">
        <v>9</v>
      </c>
      <c r="C9" s="28" t="s">
        <v>10</v>
      </c>
      <c r="D9" s="28" t="s">
        <v>11</v>
      </c>
      <c r="E9" s="28" t="s">
        <v>12</v>
      </c>
      <c r="F9" s="28" t="s">
        <v>13</v>
      </c>
      <c r="G9" s="28" t="s">
        <v>14</v>
      </c>
      <c r="H9" s="29" t="s">
        <v>15</v>
      </c>
      <c r="I9" s="29"/>
      <c r="J9" s="29"/>
      <c r="K9" s="29"/>
      <c r="L9" s="29"/>
      <c r="M9" s="29"/>
      <c r="N9" s="29"/>
      <c r="O9" s="29"/>
      <c r="P9" s="29"/>
      <c r="Q9" s="46" t="s">
        <v>16</v>
      </c>
      <c r="R9" s="46"/>
      <c r="S9" s="46"/>
      <c r="T9" s="46"/>
      <c r="U9" s="46"/>
      <c r="V9" s="46"/>
      <c r="W9" s="46"/>
      <c r="X9" s="46"/>
      <c r="Y9" s="46"/>
      <c r="Z9" s="52" t="s">
        <v>17</v>
      </c>
      <c r="AA9" s="52"/>
    </row>
    <row r="10" s="2" customFormat="1" customHeight="1" spans="1:27">
      <c r="A10" s="28"/>
      <c r="B10" s="28"/>
      <c r="C10" s="28"/>
      <c r="D10" s="28"/>
      <c r="E10" s="28"/>
      <c r="F10" s="28"/>
      <c r="G10" s="28"/>
      <c r="H10" s="29" t="s">
        <v>18</v>
      </c>
      <c r="I10" s="29"/>
      <c r="J10" s="29"/>
      <c r="K10" s="29"/>
      <c r="L10" s="29" t="s">
        <v>19</v>
      </c>
      <c r="M10" s="29"/>
      <c r="N10" s="29"/>
      <c r="O10" s="29"/>
      <c r="P10" s="29"/>
      <c r="Q10" s="47" t="s">
        <v>20</v>
      </c>
      <c r="R10" s="47"/>
      <c r="S10" s="47"/>
      <c r="T10" s="47"/>
      <c r="U10" s="47" t="s">
        <v>21</v>
      </c>
      <c r="V10" s="47"/>
      <c r="W10" s="47"/>
      <c r="X10" s="47"/>
      <c r="Y10" s="47"/>
      <c r="Z10" s="52"/>
      <c r="AA10" s="52"/>
    </row>
    <row r="11" s="2" customFormat="1" customHeight="1" spans="1:27">
      <c r="A11" s="28"/>
      <c r="B11" s="28"/>
      <c r="C11" s="28"/>
      <c r="D11" s="28"/>
      <c r="E11" s="28"/>
      <c r="F11" s="28"/>
      <c r="G11" s="28"/>
      <c r="H11" s="30" t="s">
        <v>22</v>
      </c>
      <c r="I11" s="30" t="s">
        <v>23</v>
      </c>
      <c r="J11" s="30" t="s">
        <v>24</v>
      </c>
      <c r="K11" s="30" t="s">
        <v>25</v>
      </c>
      <c r="L11" s="30" t="s">
        <v>22</v>
      </c>
      <c r="M11" s="30" t="s">
        <v>23</v>
      </c>
      <c r="N11" s="30" t="s">
        <v>24</v>
      </c>
      <c r="O11" s="30" t="s">
        <v>25</v>
      </c>
      <c r="P11" s="30" t="s">
        <v>26</v>
      </c>
      <c r="Q11" s="46" t="s">
        <v>22</v>
      </c>
      <c r="R11" s="46" t="s">
        <v>23</v>
      </c>
      <c r="S11" s="46" t="s">
        <v>24</v>
      </c>
      <c r="T11" s="46" t="s">
        <v>25</v>
      </c>
      <c r="U11" s="46" t="s">
        <v>22</v>
      </c>
      <c r="V11" s="46" t="s">
        <v>23</v>
      </c>
      <c r="W11" s="46" t="s">
        <v>24</v>
      </c>
      <c r="X11" s="46" t="s">
        <v>25</v>
      </c>
      <c r="Y11" s="46" t="s">
        <v>26</v>
      </c>
      <c r="Z11" s="52" t="s">
        <v>27</v>
      </c>
      <c r="AA11" s="52" t="s">
        <v>28</v>
      </c>
    </row>
    <row r="12" s="3" customFormat="1" customHeight="1" spans="1:27">
      <c r="A12" s="31" t="s">
        <v>29</v>
      </c>
      <c r="B12" s="32" t="s">
        <v>30</v>
      </c>
      <c r="C12" s="33" t="s">
        <v>31</v>
      </c>
      <c r="D12" s="32" t="s">
        <v>32</v>
      </c>
      <c r="E12" s="32" t="s">
        <v>31</v>
      </c>
      <c r="F12" s="32" t="s">
        <v>33</v>
      </c>
      <c r="G12" s="34">
        <v>13.8</v>
      </c>
      <c r="H12" s="35"/>
      <c r="I12" s="35"/>
      <c r="J12" s="35"/>
      <c r="K12" s="36">
        <v>342.1584</v>
      </c>
      <c r="L12" s="35"/>
      <c r="M12" s="36">
        <v>1418.1877</v>
      </c>
      <c r="N12" s="35"/>
      <c r="O12" s="36">
        <v>231.9423</v>
      </c>
      <c r="P12" s="36">
        <v>30</v>
      </c>
      <c r="Q12" s="48"/>
      <c r="R12" s="48"/>
      <c r="S12" s="48"/>
      <c r="T12" s="49"/>
      <c r="U12" s="48"/>
      <c r="V12" s="49"/>
      <c r="W12" s="48"/>
      <c r="X12" s="49"/>
      <c r="Y12" s="49"/>
      <c r="Z12" s="53">
        <f t="shared" ref="Z12:Z39" si="0">H12*Q12+I12*R12+J12*S12+K12*T12</f>
        <v>0</v>
      </c>
      <c r="AA12" s="53">
        <f t="shared" ref="AA12:AA39" si="1">L12*U12+M12*V12+N12*W12+O12*X12+P12*Y12</f>
        <v>0</v>
      </c>
    </row>
    <row r="13" s="3" customFormat="1" spans="1:27">
      <c r="A13" s="31" t="s">
        <v>34</v>
      </c>
      <c r="B13" s="32" t="s">
        <v>30</v>
      </c>
      <c r="C13" s="33" t="s">
        <v>31</v>
      </c>
      <c r="D13" s="33" t="s">
        <v>32</v>
      </c>
      <c r="E13" s="33" t="s">
        <v>31</v>
      </c>
      <c r="F13" s="32" t="s">
        <v>35</v>
      </c>
      <c r="G13" s="34">
        <v>20.1</v>
      </c>
      <c r="H13" s="35"/>
      <c r="I13" s="35"/>
      <c r="J13" s="35"/>
      <c r="K13" s="36">
        <v>178.6454</v>
      </c>
      <c r="L13" s="35"/>
      <c r="M13" s="36">
        <v>1568.8775</v>
      </c>
      <c r="N13" s="35"/>
      <c r="O13" s="36">
        <v>1113.343</v>
      </c>
      <c r="P13" s="36">
        <v>30.7721</v>
      </c>
      <c r="Q13" s="48"/>
      <c r="R13" s="48"/>
      <c r="S13" s="48"/>
      <c r="T13" s="49"/>
      <c r="U13" s="48"/>
      <c r="V13" s="49"/>
      <c r="W13" s="48"/>
      <c r="X13" s="49"/>
      <c r="Y13" s="49"/>
      <c r="Z13" s="53">
        <f t="shared" si="0"/>
        <v>0</v>
      </c>
      <c r="AA13" s="53">
        <f t="shared" si="1"/>
        <v>0</v>
      </c>
    </row>
    <row r="14" s="3" customFormat="1" spans="1:27">
      <c r="A14" s="31" t="s">
        <v>36</v>
      </c>
      <c r="B14" s="32" t="s">
        <v>30</v>
      </c>
      <c r="C14" s="33" t="s">
        <v>31</v>
      </c>
      <c r="D14" s="33" t="s">
        <v>32</v>
      </c>
      <c r="E14" s="33" t="s">
        <v>31</v>
      </c>
      <c r="F14" s="32" t="s">
        <v>37</v>
      </c>
      <c r="G14" s="34">
        <v>24.8</v>
      </c>
      <c r="H14" s="35"/>
      <c r="I14" s="35"/>
      <c r="J14" s="35"/>
      <c r="K14" s="36">
        <v>226.1109</v>
      </c>
      <c r="L14" s="35"/>
      <c r="M14" s="36">
        <v>1809.8923</v>
      </c>
      <c r="N14" s="35"/>
      <c r="O14" s="36">
        <v>855.5763</v>
      </c>
      <c r="P14" s="36">
        <v>5638.20400000001</v>
      </c>
      <c r="Q14" s="48"/>
      <c r="R14" s="48"/>
      <c r="S14" s="48"/>
      <c r="T14" s="49"/>
      <c r="U14" s="48"/>
      <c r="V14" s="49"/>
      <c r="W14" s="48"/>
      <c r="X14" s="49"/>
      <c r="Y14" s="49"/>
      <c r="Z14" s="53">
        <f t="shared" si="0"/>
        <v>0</v>
      </c>
      <c r="AA14" s="53">
        <f t="shared" si="1"/>
        <v>0</v>
      </c>
    </row>
    <row r="15" s="3" customFormat="1" spans="1:27">
      <c r="A15" s="31" t="s">
        <v>38</v>
      </c>
      <c r="B15" s="32" t="s">
        <v>30</v>
      </c>
      <c r="C15" s="33" t="s">
        <v>31</v>
      </c>
      <c r="D15" s="33" t="s">
        <v>32</v>
      </c>
      <c r="E15" s="33" t="s">
        <v>31</v>
      </c>
      <c r="F15" s="32" t="s">
        <v>39</v>
      </c>
      <c r="G15" s="34">
        <v>6.9</v>
      </c>
      <c r="H15" s="35"/>
      <c r="I15" s="35"/>
      <c r="J15" s="35"/>
      <c r="K15" s="36">
        <v>226.2919</v>
      </c>
      <c r="L15" s="35"/>
      <c r="M15" s="36">
        <v>1438.5689</v>
      </c>
      <c r="N15" s="35"/>
      <c r="O15" s="36">
        <v>2346.0178</v>
      </c>
      <c r="P15" s="36">
        <v>32.9145</v>
      </c>
      <c r="Q15" s="48"/>
      <c r="R15" s="48"/>
      <c r="S15" s="48"/>
      <c r="T15" s="49"/>
      <c r="U15" s="48"/>
      <c r="V15" s="49"/>
      <c r="W15" s="48"/>
      <c r="X15" s="49"/>
      <c r="Y15" s="49"/>
      <c r="Z15" s="53">
        <f t="shared" si="0"/>
        <v>0</v>
      </c>
      <c r="AA15" s="53">
        <f t="shared" si="1"/>
        <v>0</v>
      </c>
    </row>
    <row r="16" s="3" customFormat="1" spans="1:27">
      <c r="A16" s="31" t="s">
        <v>40</v>
      </c>
      <c r="B16" s="32" t="s">
        <v>30</v>
      </c>
      <c r="C16" s="33" t="s">
        <v>31</v>
      </c>
      <c r="D16" s="33" t="s">
        <v>32</v>
      </c>
      <c r="E16" s="33" t="s">
        <v>31</v>
      </c>
      <c r="F16" s="32" t="s">
        <v>41</v>
      </c>
      <c r="G16" s="34">
        <v>10.8</v>
      </c>
      <c r="H16" s="35"/>
      <c r="I16" s="35"/>
      <c r="J16" s="35"/>
      <c r="K16" s="36">
        <v>50</v>
      </c>
      <c r="L16" s="35"/>
      <c r="M16" s="36">
        <v>930.8393</v>
      </c>
      <c r="N16" s="35"/>
      <c r="O16" s="36">
        <v>1529.4308</v>
      </c>
      <c r="P16" s="36">
        <v>30</v>
      </c>
      <c r="Q16" s="48"/>
      <c r="R16" s="48"/>
      <c r="S16" s="48"/>
      <c r="T16" s="49"/>
      <c r="U16" s="48"/>
      <c r="V16" s="49"/>
      <c r="W16" s="48"/>
      <c r="X16" s="49"/>
      <c r="Y16" s="49"/>
      <c r="Z16" s="53">
        <f t="shared" si="0"/>
        <v>0</v>
      </c>
      <c r="AA16" s="53">
        <f t="shared" si="1"/>
        <v>0</v>
      </c>
    </row>
    <row r="17" s="3" customFormat="1" spans="1:27">
      <c r="A17" s="31" t="s">
        <v>42</v>
      </c>
      <c r="B17" s="32" t="s">
        <v>30</v>
      </c>
      <c r="C17" s="33" t="s">
        <v>31</v>
      </c>
      <c r="D17" s="33" t="s">
        <v>32</v>
      </c>
      <c r="E17" s="33" t="s">
        <v>31</v>
      </c>
      <c r="F17" s="32" t="s">
        <v>43</v>
      </c>
      <c r="G17" s="34">
        <v>13.5</v>
      </c>
      <c r="H17" s="35"/>
      <c r="I17" s="35"/>
      <c r="J17" s="35"/>
      <c r="K17" s="36">
        <v>271.3047</v>
      </c>
      <c r="L17" s="35"/>
      <c r="M17" s="36">
        <v>1024.0229</v>
      </c>
      <c r="N17" s="35"/>
      <c r="O17" s="36">
        <v>143.7626</v>
      </c>
      <c r="P17" s="36">
        <v>30</v>
      </c>
      <c r="Q17" s="48"/>
      <c r="R17" s="48"/>
      <c r="S17" s="48"/>
      <c r="T17" s="49"/>
      <c r="U17" s="48"/>
      <c r="V17" s="49"/>
      <c r="W17" s="48"/>
      <c r="X17" s="49"/>
      <c r="Y17" s="49"/>
      <c r="Z17" s="53">
        <f t="shared" si="0"/>
        <v>0</v>
      </c>
      <c r="AA17" s="53">
        <f t="shared" si="1"/>
        <v>0</v>
      </c>
    </row>
    <row r="18" s="3" customFormat="1" spans="1:27">
      <c r="A18" s="31" t="s">
        <v>44</v>
      </c>
      <c r="B18" s="32" t="s">
        <v>30</v>
      </c>
      <c r="C18" s="33" t="s">
        <v>31</v>
      </c>
      <c r="D18" s="33" t="s">
        <v>32</v>
      </c>
      <c r="E18" s="33" t="s">
        <v>31</v>
      </c>
      <c r="F18" s="32" t="s">
        <v>45</v>
      </c>
      <c r="G18" s="34">
        <v>26.4</v>
      </c>
      <c r="H18" s="35"/>
      <c r="I18" s="35"/>
      <c r="J18" s="35"/>
      <c r="K18" s="36">
        <v>180.4629</v>
      </c>
      <c r="L18" s="35"/>
      <c r="M18" s="36">
        <v>929.0955</v>
      </c>
      <c r="N18" s="35"/>
      <c r="O18" s="36">
        <v>25.5804</v>
      </c>
      <c r="P18" s="36">
        <v>30</v>
      </c>
      <c r="Q18" s="48"/>
      <c r="R18" s="48"/>
      <c r="S18" s="48"/>
      <c r="T18" s="49"/>
      <c r="U18" s="48"/>
      <c r="V18" s="49"/>
      <c r="W18" s="48"/>
      <c r="X18" s="49"/>
      <c r="Y18" s="49"/>
      <c r="Z18" s="53">
        <f t="shared" si="0"/>
        <v>0</v>
      </c>
      <c r="AA18" s="53">
        <f t="shared" si="1"/>
        <v>0</v>
      </c>
    </row>
    <row r="19" s="3" customFormat="1" spans="1:27">
      <c r="A19" s="31" t="s">
        <v>46</v>
      </c>
      <c r="B19" s="32" t="s">
        <v>30</v>
      </c>
      <c r="C19" s="33" t="s">
        <v>31</v>
      </c>
      <c r="D19" s="33" t="s">
        <v>32</v>
      </c>
      <c r="E19" s="33" t="s">
        <v>31</v>
      </c>
      <c r="F19" s="32" t="s">
        <v>47</v>
      </c>
      <c r="G19" s="34">
        <v>105.5</v>
      </c>
      <c r="H19" s="36">
        <v>1</v>
      </c>
      <c r="I19" s="35"/>
      <c r="J19" s="35"/>
      <c r="K19" s="36">
        <v>50</v>
      </c>
      <c r="L19" s="36">
        <v>1</v>
      </c>
      <c r="M19" s="35"/>
      <c r="N19" s="35"/>
      <c r="O19" s="36">
        <v>794.6788</v>
      </c>
      <c r="P19" s="36">
        <v>30</v>
      </c>
      <c r="Q19" s="49"/>
      <c r="R19" s="48"/>
      <c r="S19" s="48"/>
      <c r="T19" s="49"/>
      <c r="U19" s="49"/>
      <c r="V19" s="48"/>
      <c r="W19" s="48"/>
      <c r="X19" s="49"/>
      <c r="Y19" s="49"/>
      <c r="Z19" s="53">
        <f t="shared" si="0"/>
        <v>0</v>
      </c>
      <c r="AA19" s="53">
        <f t="shared" si="1"/>
        <v>0</v>
      </c>
    </row>
    <row r="20" s="3" customFormat="1" customHeight="1" spans="1:27">
      <c r="A20" s="31" t="s">
        <v>48</v>
      </c>
      <c r="B20" s="32" t="s">
        <v>30</v>
      </c>
      <c r="C20" s="33" t="s">
        <v>31</v>
      </c>
      <c r="D20" s="32" t="s">
        <v>32</v>
      </c>
      <c r="E20" s="32" t="s">
        <v>31</v>
      </c>
      <c r="F20" s="32" t="s">
        <v>49</v>
      </c>
      <c r="G20" s="34">
        <v>105.4</v>
      </c>
      <c r="H20" s="35"/>
      <c r="I20" s="35"/>
      <c r="J20" s="35"/>
      <c r="K20" s="36">
        <v>50</v>
      </c>
      <c r="L20" s="35"/>
      <c r="M20" s="35"/>
      <c r="N20" s="35"/>
      <c r="O20" s="36">
        <v>743.8049</v>
      </c>
      <c r="P20" s="36">
        <v>30</v>
      </c>
      <c r="Q20" s="48"/>
      <c r="R20" s="48"/>
      <c r="S20" s="48"/>
      <c r="T20" s="49"/>
      <c r="U20" s="48"/>
      <c r="V20" s="48"/>
      <c r="W20" s="48"/>
      <c r="X20" s="49"/>
      <c r="Y20" s="49"/>
      <c r="Z20" s="53">
        <f t="shared" si="0"/>
        <v>0</v>
      </c>
      <c r="AA20" s="53">
        <f t="shared" si="1"/>
        <v>0</v>
      </c>
    </row>
    <row r="21" s="3" customFormat="1" customHeight="1" spans="1:27">
      <c r="A21" s="31" t="s">
        <v>50</v>
      </c>
      <c r="B21" s="32" t="s">
        <v>30</v>
      </c>
      <c r="C21" s="33" t="s">
        <v>31</v>
      </c>
      <c r="D21" s="33" t="s">
        <v>32</v>
      </c>
      <c r="E21" s="33" t="s">
        <v>31</v>
      </c>
      <c r="F21" s="32" t="s">
        <v>51</v>
      </c>
      <c r="G21" s="34">
        <v>162.3</v>
      </c>
      <c r="H21" s="35"/>
      <c r="I21" s="35"/>
      <c r="J21" s="35"/>
      <c r="K21" s="36">
        <v>50</v>
      </c>
      <c r="L21" s="35"/>
      <c r="M21" s="35"/>
      <c r="N21" s="35"/>
      <c r="O21" s="36">
        <v>380.4145</v>
      </c>
      <c r="P21" s="36">
        <v>30</v>
      </c>
      <c r="Q21" s="48"/>
      <c r="R21" s="48"/>
      <c r="S21" s="48"/>
      <c r="T21" s="49"/>
      <c r="U21" s="48"/>
      <c r="V21" s="48"/>
      <c r="W21" s="48"/>
      <c r="X21" s="49"/>
      <c r="Y21" s="49"/>
      <c r="Z21" s="53">
        <f t="shared" si="0"/>
        <v>0</v>
      </c>
      <c r="AA21" s="53">
        <f t="shared" si="1"/>
        <v>0</v>
      </c>
    </row>
    <row r="22" s="3" customFormat="1" spans="1:27">
      <c r="A22" s="31" t="s">
        <v>52</v>
      </c>
      <c r="B22" s="32" t="s">
        <v>30</v>
      </c>
      <c r="C22" s="33" t="s">
        <v>31</v>
      </c>
      <c r="D22" s="33" t="s">
        <v>32</v>
      </c>
      <c r="E22" s="33" t="s">
        <v>31</v>
      </c>
      <c r="F22" s="32" t="s">
        <v>53</v>
      </c>
      <c r="G22" s="34">
        <v>90.3</v>
      </c>
      <c r="H22" s="35"/>
      <c r="I22" s="35"/>
      <c r="J22" s="35"/>
      <c r="K22" s="36">
        <v>75.0157</v>
      </c>
      <c r="L22" s="35"/>
      <c r="M22" s="35"/>
      <c r="N22" s="35"/>
      <c r="O22" s="36">
        <v>452.0889</v>
      </c>
      <c r="P22" s="36">
        <v>431.3492</v>
      </c>
      <c r="Q22" s="48"/>
      <c r="R22" s="48"/>
      <c r="S22" s="48"/>
      <c r="T22" s="49"/>
      <c r="U22" s="48"/>
      <c r="V22" s="48"/>
      <c r="W22" s="48"/>
      <c r="X22" s="49"/>
      <c r="Y22" s="49"/>
      <c r="Z22" s="53">
        <f t="shared" si="0"/>
        <v>0</v>
      </c>
      <c r="AA22" s="53">
        <f t="shared" si="1"/>
        <v>0</v>
      </c>
    </row>
    <row r="23" s="3" customFormat="1" spans="1:27">
      <c r="A23" s="31" t="s">
        <v>54</v>
      </c>
      <c r="B23" s="32" t="s">
        <v>30</v>
      </c>
      <c r="C23" s="33" t="s">
        <v>31</v>
      </c>
      <c r="D23" s="33" t="s">
        <v>32</v>
      </c>
      <c r="E23" s="33" t="s">
        <v>31</v>
      </c>
      <c r="F23" s="32" t="s">
        <v>55</v>
      </c>
      <c r="G23" s="34">
        <v>92.5</v>
      </c>
      <c r="H23" s="35"/>
      <c r="I23" s="35"/>
      <c r="J23" s="35"/>
      <c r="K23" s="36">
        <v>50</v>
      </c>
      <c r="L23" s="35"/>
      <c r="M23" s="35"/>
      <c r="N23" s="35"/>
      <c r="O23" s="36">
        <v>1120.8868</v>
      </c>
      <c r="P23" s="36">
        <v>30</v>
      </c>
      <c r="Q23" s="48"/>
      <c r="R23" s="48"/>
      <c r="S23" s="48"/>
      <c r="T23" s="49"/>
      <c r="U23" s="48"/>
      <c r="V23" s="48"/>
      <c r="W23" s="48"/>
      <c r="X23" s="49"/>
      <c r="Y23" s="49"/>
      <c r="Z23" s="53">
        <f t="shared" si="0"/>
        <v>0</v>
      </c>
      <c r="AA23" s="53">
        <f t="shared" si="1"/>
        <v>0</v>
      </c>
    </row>
    <row r="24" s="3" customFormat="1" customHeight="1" spans="1:27">
      <c r="A24" s="31" t="s">
        <v>56</v>
      </c>
      <c r="B24" s="32" t="s">
        <v>30</v>
      </c>
      <c r="C24" s="33" t="s">
        <v>31</v>
      </c>
      <c r="D24" s="33" t="s">
        <v>32</v>
      </c>
      <c r="E24" s="33" t="s">
        <v>31</v>
      </c>
      <c r="F24" s="32" t="s">
        <v>57</v>
      </c>
      <c r="G24" s="34">
        <v>129</v>
      </c>
      <c r="H24" s="35"/>
      <c r="I24" s="35"/>
      <c r="J24" s="35"/>
      <c r="K24" s="36">
        <v>50</v>
      </c>
      <c r="L24" s="35"/>
      <c r="M24" s="35"/>
      <c r="N24" s="35"/>
      <c r="O24" s="36">
        <v>1004.375</v>
      </c>
      <c r="P24" s="36">
        <v>30</v>
      </c>
      <c r="Q24" s="48"/>
      <c r="R24" s="48"/>
      <c r="S24" s="48"/>
      <c r="T24" s="49"/>
      <c r="U24" s="48"/>
      <c r="V24" s="48"/>
      <c r="W24" s="48"/>
      <c r="X24" s="49"/>
      <c r="Y24" s="49"/>
      <c r="Z24" s="53">
        <f t="shared" si="0"/>
        <v>0</v>
      </c>
      <c r="AA24" s="53">
        <f t="shared" si="1"/>
        <v>0</v>
      </c>
    </row>
    <row r="25" s="3" customFormat="1" spans="1:27">
      <c r="A25" s="31" t="s">
        <v>58</v>
      </c>
      <c r="B25" s="32" t="s">
        <v>30</v>
      </c>
      <c r="C25" s="33" t="s">
        <v>31</v>
      </c>
      <c r="D25" s="33" t="s">
        <v>32</v>
      </c>
      <c r="E25" s="33" t="s">
        <v>31</v>
      </c>
      <c r="F25" s="32" t="s">
        <v>59</v>
      </c>
      <c r="G25" s="34">
        <v>72.3</v>
      </c>
      <c r="H25" s="35"/>
      <c r="I25" s="35"/>
      <c r="J25" s="35"/>
      <c r="K25" s="36">
        <v>50</v>
      </c>
      <c r="L25" s="35"/>
      <c r="M25" s="35"/>
      <c r="N25" s="35"/>
      <c r="O25" s="36">
        <v>814.4989</v>
      </c>
      <c r="P25" s="36">
        <v>30</v>
      </c>
      <c r="Q25" s="48"/>
      <c r="R25" s="48"/>
      <c r="S25" s="48"/>
      <c r="T25" s="49"/>
      <c r="U25" s="48"/>
      <c r="V25" s="48"/>
      <c r="W25" s="48"/>
      <c r="X25" s="49"/>
      <c r="Y25" s="49"/>
      <c r="Z25" s="53">
        <f t="shared" si="0"/>
        <v>0</v>
      </c>
      <c r="AA25" s="53">
        <f t="shared" si="1"/>
        <v>0</v>
      </c>
    </row>
    <row r="26" s="3" customFormat="1" spans="1:27">
      <c r="A26" s="31" t="s">
        <v>60</v>
      </c>
      <c r="B26" s="32" t="s">
        <v>30</v>
      </c>
      <c r="C26" s="33" t="s">
        <v>31</v>
      </c>
      <c r="D26" s="33" t="s">
        <v>32</v>
      </c>
      <c r="E26" s="33" t="s">
        <v>31</v>
      </c>
      <c r="F26" s="32" t="s">
        <v>61</v>
      </c>
      <c r="G26" s="34">
        <v>66.4</v>
      </c>
      <c r="H26" s="35"/>
      <c r="I26" s="35"/>
      <c r="J26" s="35"/>
      <c r="K26" s="36">
        <v>75.2305</v>
      </c>
      <c r="L26" s="35"/>
      <c r="M26" s="35"/>
      <c r="N26" s="35"/>
      <c r="O26" s="36">
        <v>1426.3316</v>
      </c>
      <c r="P26" s="36">
        <v>30</v>
      </c>
      <c r="Q26" s="48"/>
      <c r="R26" s="48"/>
      <c r="S26" s="48"/>
      <c r="T26" s="49"/>
      <c r="U26" s="48"/>
      <c r="V26" s="48"/>
      <c r="W26" s="48"/>
      <c r="X26" s="49"/>
      <c r="Y26" s="49"/>
      <c r="Z26" s="53">
        <f t="shared" si="0"/>
        <v>0</v>
      </c>
      <c r="AA26" s="53">
        <f t="shared" si="1"/>
        <v>0</v>
      </c>
    </row>
    <row r="27" s="3" customFormat="1" spans="1:27">
      <c r="A27" s="31" t="s">
        <v>62</v>
      </c>
      <c r="B27" s="32" t="s">
        <v>30</v>
      </c>
      <c r="C27" s="33" t="s">
        <v>31</v>
      </c>
      <c r="D27" s="33" t="s">
        <v>32</v>
      </c>
      <c r="E27" s="33" t="s">
        <v>31</v>
      </c>
      <c r="F27" s="32" t="s">
        <v>63</v>
      </c>
      <c r="G27" s="34">
        <v>60.2</v>
      </c>
      <c r="H27" s="35"/>
      <c r="I27" s="35"/>
      <c r="J27" s="35"/>
      <c r="K27" s="36">
        <v>50</v>
      </c>
      <c r="L27" s="35"/>
      <c r="M27" s="35"/>
      <c r="N27" s="35"/>
      <c r="O27" s="36">
        <v>1134.1956</v>
      </c>
      <c r="P27" s="36">
        <v>30</v>
      </c>
      <c r="Q27" s="48"/>
      <c r="R27" s="48"/>
      <c r="S27" s="48"/>
      <c r="T27" s="49"/>
      <c r="U27" s="48"/>
      <c r="V27" s="48"/>
      <c r="W27" s="48"/>
      <c r="X27" s="49"/>
      <c r="Y27" s="49"/>
      <c r="Z27" s="53">
        <f t="shared" si="0"/>
        <v>0</v>
      </c>
      <c r="AA27" s="53">
        <f t="shared" si="1"/>
        <v>0</v>
      </c>
    </row>
    <row r="28" s="3" customFormat="1" spans="1:27">
      <c r="A28" s="31" t="s">
        <v>64</v>
      </c>
      <c r="B28" s="32" t="s">
        <v>30</v>
      </c>
      <c r="C28" s="33" t="s">
        <v>31</v>
      </c>
      <c r="D28" s="33" t="s">
        <v>32</v>
      </c>
      <c r="E28" s="33" t="s">
        <v>31</v>
      </c>
      <c r="F28" s="32" t="s">
        <v>65</v>
      </c>
      <c r="G28" s="34">
        <v>114</v>
      </c>
      <c r="H28" s="35"/>
      <c r="I28" s="35"/>
      <c r="J28" s="35"/>
      <c r="K28" s="36">
        <v>50</v>
      </c>
      <c r="L28" s="35"/>
      <c r="M28" s="35"/>
      <c r="N28" s="35"/>
      <c r="O28" s="36">
        <v>270.8444</v>
      </c>
      <c r="P28" s="36">
        <v>30</v>
      </c>
      <c r="Q28" s="48"/>
      <c r="R28" s="48"/>
      <c r="S28" s="48"/>
      <c r="T28" s="49"/>
      <c r="U28" s="48"/>
      <c r="V28" s="48"/>
      <c r="W28" s="48"/>
      <c r="X28" s="49"/>
      <c r="Y28" s="49"/>
      <c r="Z28" s="53">
        <f t="shared" si="0"/>
        <v>0</v>
      </c>
      <c r="AA28" s="53">
        <f t="shared" si="1"/>
        <v>0</v>
      </c>
    </row>
    <row r="29" s="3" customFormat="1" spans="1:27">
      <c r="A29" s="31" t="s">
        <v>66</v>
      </c>
      <c r="B29" s="32" t="s">
        <v>30</v>
      </c>
      <c r="C29" s="33" t="s">
        <v>31</v>
      </c>
      <c r="D29" s="33" t="s">
        <v>32</v>
      </c>
      <c r="E29" s="33" t="s">
        <v>67</v>
      </c>
      <c r="F29" s="32" t="s">
        <v>68</v>
      </c>
      <c r="G29" s="34">
        <v>423.8</v>
      </c>
      <c r="H29" s="35"/>
      <c r="I29" s="35"/>
      <c r="J29" s="35"/>
      <c r="K29" s="36">
        <v>133.3073</v>
      </c>
      <c r="L29" s="35"/>
      <c r="M29" s="35"/>
      <c r="N29" s="35"/>
      <c r="O29" s="36">
        <v>2469.92</v>
      </c>
      <c r="P29" s="36">
        <v>380.5065</v>
      </c>
      <c r="Q29" s="48"/>
      <c r="R29" s="48"/>
      <c r="S29" s="48"/>
      <c r="T29" s="49"/>
      <c r="U29" s="48"/>
      <c r="V29" s="48"/>
      <c r="W29" s="48"/>
      <c r="X29" s="49"/>
      <c r="Y29" s="49"/>
      <c r="Z29" s="53">
        <f t="shared" si="0"/>
        <v>0</v>
      </c>
      <c r="AA29" s="53">
        <f t="shared" si="1"/>
        <v>0</v>
      </c>
    </row>
    <row r="30" s="3" customFormat="1" spans="1:27">
      <c r="A30" s="31" t="s">
        <v>69</v>
      </c>
      <c r="B30" s="32" t="s">
        <v>30</v>
      </c>
      <c r="C30" s="33" t="s">
        <v>31</v>
      </c>
      <c r="D30" s="33" t="s">
        <v>32</v>
      </c>
      <c r="E30" s="33" t="s">
        <v>67</v>
      </c>
      <c r="F30" s="32" t="s">
        <v>70</v>
      </c>
      <c r="G30" s="34">
        <v>384.6</v>
      </c>
      <c r="H30" s="35"/>
      <c r="I30" s="35"/>
      <c r="J30" s="35"/>
      <c r="K30" s="36">
        <v>190.4081</v>
      </c>
      <c r="L30" s="35"/>
      <c r="M30" s="35"/>
      <c r="N30" s="35"/>
      <c r="O30" s="36">
        <v>2231.3105</v>
      </c>
      <c r="P30" s="36">
        <v>1045.4372</v>
      </c>
      <c r="Q30" s="48"/>
      <c r="R30" s="48"/>
      <c r="S30" s="48"/>
      <c r="T30" s="49"/>
      <c r="U30" s="48"/>
      <c r="V30" s="48"/>
      <c r="W30" s="48"/>
      <c r="X30" s="49"/>
      <c r="Y30" s="49"/>
      <c r="Z30" s="53">
        <f t="shared" si="0"/>
        <v>0</v>
      </c>
      <c r="AA30" s="53">
        <f t="shared" si="1"/>
        <v>0</v>
      </c>
    </row>
    <row r="31" s="3" customFormat="1" spans="1:27">
      <c r="A31" s="31" t="s">
        <v>71</v>
      </c>
      <c r="B31" s="32" t="s">
        <v>30</v>
      </c>
      <c r="C31" s="33" t="s">
        <v>31</v>
      </c>
      <c r="D31" s="33" t="s">
        <v>32</v>
      </c>
      <c r="E31" s="33" t="s">
        <v>67</v>
      </c>
      <c r="F31" s="32" t="s">
        <v>72</v>
      </c>
      <c r="G31" s="34">
        <v>365.6</v>
      </c>
      <c r="H31" s="35"/>
      <c r="I31" s="35"/>
      <c r="J31" s="35"/>
      <c r="K31" s="36">
        <v>121.1075</v>
      </c>
      <c r="L31" s="35"/>
      <c r="M31" s="35"/>
      <c r="N31" s="35"/>
      <c r="O31" s="36">
        <v>1545.222</v>
      </c>
      <c r="P31" s="36">
        <v>346.2508</v>
      </c>
      <c r="Q31" s="48"/>
      <c r="R31" s="48"/>
      <c r="S31" s="48"/>
      <c r="T31" s="49"/>
      <c r="U31" s="48"/>
      <c r="V31" s="48"/>
      <c r="W31" s="48"/>
      <c r="X31" s="49"/>
      <c r="Y31" s="49"/>
      <c r="Z31" s="53">
        <f t="shared" si="0"/>
        <v>0</v>
      </c>
      <c r="AA31" s="53">
        <f t="shared" si="1"/>
        <v>0</v>
      </c>
    </row>
    <row r="32" s="3" customFormat="1" customHeight="1" spans="1:27">
      <c r="A32" s="31" t="s">
        <v>73</v>
      </c>
      <c r="B32" s="32" t="s">
        <v>30</v>
      </c>
      <c r="C32" s="33" t="s">
        <v>31</v>
      </c>
      <c r="D32" s="33" t="s">
        <v>32</v>
      </c>
      <c r="E32" s="33" t="s">
        <v>67</v>
      </c>
      <c r="F32" s="32" t="s">
        <v>74</v>
      </c>
      <c r="G32" s="34">
        <v>354.9</v>
      </c>
      <c r="H32" s="35"/>
      <c r="I32" s="35"/>
      <c r="J32" s="35"/>
      <c r="K32" s="36">
        <v>50</v>
      </c>
      <c r="L32" s="35"/>
      <c r="M32" s="35"/>
      <c r="N32" s="35"/>
      <c r="O32" s="36">
        <v>916.8811</v>
      </c>
      <c r="P32" s="36">
        <v>2598.1517</v>
      </c>
      <c r="Q32" s="48"/>
      <c r="R32" s="48"/>
      <c r="S32" s="48"/>
      <c r="T32" s="49"/>
      <c r="U32" s="48"/>
      <c r="V32" s="48"/>
      <c r="W32" s="48"/>
      <c r="X32" s="49"/>
      <c r="Y32" s="49"/>
      <c r="Z32" s="53">
        <f t="shared" si="0"/>
        <v>0</v>
      </c>
      <c r="AA32" s="53">
        <f t="shared" si="1"/>
        <v>0</v>
      </c>
    </row>
    <row r="33" s="3" customFormat="1" customHeight="1" spans="1:27">
      <c r="A33" s="31" t="s">
        <v>75</v>
      </c>
      <c r="B33" s="32" t="s">
        <v>30</v>
      </c>
      <c r="C33" s="33" t="s">
        <v>31</v>
      </c>
      <c r="D33" s="33" t="s">
        <v>32</v>
      </c>
      <c r="E33" s="33" t="s">
        <v>67</v>
      </c>
      <c r="F33" s="32" t="s">
        <v>76</v>
      </c>
      <c r="G33" s="34">
        <v>410.7</v>
      </c>
      <c r="H33" s="35"/>
      <c r="I33" s="35"/>
      <c r="J33" s="35"/>
      <c r="K33" s="36">
        <v>108.4265</v>
      </c>
      <c r="L33" s="35"/>
      <c r="M33" s="35"/>
      <c r="N33" s="35"/>
      <c r="O33" s="36">
        <v>1398.0838</v>
      </c>
      <c r="P33" s="36">
        <v>316.4707</v>
      </c>
      <c r="Q33" s="48"/>
      <c r="R33" s="48"/>
      <c r="S33" s="48"/>
      <c r="T33" s="49"/>
      <c r="U33" s="48"/>
      <c r="V33" s="48"/>
      <c r="W33" s="48"/>
      <c r="X33" s="49"/>
      <c r="Y33" s="49"/>
      <c r="Z33" s="53">
        <f t="shared" si="0"/>
        <v>0</v>
      </c>
      <c r="AA33" s="53">
        <f t="shared" si="1"/>
        <v>0</v>
      </c>
    </row>
    <row r="34" s="3" customFormat="1" customHeight="1" spans="1:27">
      <c r="A34" s="31" t="s">
        <v>77</v>
      </c>
      <c r="B34" s="32" t="s">
        <v>30</v>
      </c>
      <c r="C34" s="33" t="s">
        <v>31</v>
      </c>
      <c r="D34" s="33" t="s">
        <v>32</v>
      </c>
      <c r="E34" s="33" t="s">
        <v>67</v>
      </c>
      <c r="F34" s="32" t="s">
        <v>78</v>
      </c>
      <c r="G34" s="34">
        <v>265.7</v>
      </c>
      <c r="H34" s="35"/>
      <c r="I34" s="35"/>
      <c r="J34" s="35"/>
      <c r="K34" s="36">
        <v>96.7875</v>
      </c>
      <c r="L34" s="35"/>
      <c r="M34" s="35"/>
      <c r="N34" s="35"/>
      <c r="O34" s="36">
        <v>773.5885</v>
      </c>
      <c r="P34" s="36">
        <v>670.017</v>
      </c>
      <c r="Q34" s="48"/>
      <c r="R34" s="48"/>
      <c r="S34" s="48"/>
      <c r="T34" s="49"/>
      <c r="U34" s="48"/>
      <c r="V34" s="48"/>
      <c r="W34" s="48"/>
      <c r="X34" s="49"/>
      <c r="Y34" s="49"/>
      <c r="Z34" s="53">
        <f t="shared" si="0"/>
        <v>0</v>
      </c>
      <c r="AA34" s="53">
        <f t="shared" si="1"/>
        <v>0</v>
      </c>
    </row>
    <row r="35" s="3" customFormat="1" customHeight="1" spans="1:27">
      <c r="A35" s="31" t="s">
        <v>79</v>
      </c>
      <c r="B35" s="32" t="s">
        <v>30</v>
      </c>
      <c r="C35" s="33" t="s">
        <v>31</v>
      </c>
      <c r="D35" s="33" t="s">
        <v>32</v>
      </c>
      <c r="E35" s="33" t="s">
        <v>67</v>
      </c>
      <c r="F35" s="32" t="s">
        <v>80</v>
      </c>
      <c r="G35" s="34">
        <v>271.6</v>
      </c>
      <c r="H35" s="35"/>
      <c r="I35" s="35"/>
      <c r="J35" s="35"/>
      <c r="K35" s="36">
        <v>206.0817</v>
      </c>
      <c r="L35" s="35"/>
      <c r="M35" s="35"/>
      <c r="N35" s="35"/>
      <c r="O35" s="36">
        <v>2786.7439</v>
      </c>
      <c r="P35" s="36">
        <v>1138.8136</v>
      </c>
      <c r="Q35" s="48"/>
      <c r="R35" s="48"/>
      <c r="S35" s="48"/>
      <c r="T35" s="49"/>
      <c r="U35" s="48"/>
      <c r="V35" s="48"/>
      <c r="W35" s="48"/>
      <c r="X35" s="49"/>
      <c r="Y35" s="49"/>
      <c r="Z35" s="53">
        <f t="shared" si="0"/>
        <v>0</v>
      </c>
      <c r="AA35" s="53">
        <f t="shared" si="1"/>
        <v>0</v>
      </c>
    </row>
    <row r="36" s="3" customFormat="1" customHeight="1" spans="1:27">
      <c r="A36" s="31" t="s">
        <v>81</v>
      </c>
      <c r="B36" s="32" t="s">
        <v>30</v>
      </c>
      <c r="C36" s="33" t="s">
        <v>31</v>
      </c>
      <c r="D36" s="33" t="s">
        <v>32</v>
      </c>
      <c r="E36" s="33" t="s">
        <v>67</v>
      </c>
      <c r="F36" s="32" t="s">
        <v>82</v>
      </c>
      <c r="G36" s="34">
        <v>172.1</v>
      </c>
      <c r="H36" s="35"/>
      <c r="I36" s="35"/>
      <c r="J36" s="35"/>
      <c r="K36" s="36">
        <v>79.5952</v>
      </c>
      <c r="L36" s="35"/>
      <c r="M36" s="35"/>
      <c r="N36" s="35"/>
      <c r="O36" s="36">
        <v>517.7418</v>
      </c>
      <c r="P36" s="36">
        <v>605.2203</v>
      </c>
      <c r="Q36" s="48"/>
      <c r="R36" s="48"/>
      <c r="S36" s="48"/>
      <c r="T36" s="49"/>
      <c r="U36" s="48"/>
      <c r="V36" s="48"/>
      <c r="W36" s="48"/>
      <c r="X36" s="49"/>
      <c r="Y36" s="49"/>
      <c r="Z36" s="53">
        <f t="shared" si="0"/>
        <v>0</v>
      </c>
      <c r="AA36" s="53">
        <f t="shared" si="1"/>
        <v>0</v>
      </c>
    </row>
    <row r="37" s="3" customFormat="1" spans="1:27">
      <c r="A37" s="31" t="s">
        <v>83</v>
      </c>
      <c r="B37" s="32" t="s">
        <v>30</v>
      </c>
      <c r="C37" s="33" t="s">
        <v>31</v>
      </c>
      <c r="D37" s="33" t="s">
        <v>32</v>
      </c>
      <c r="E37" s="33" t="s">
        <v>67</v>
      </c>
      <c r="F37" s="32" t="s">
        <v>84</v>
      </c>
      <c r="G37" s="34">
        <v>345</v>
      </c>
      <c r="H37" s="35"/>
      <c r="I37" s="35"/>
      <c r="J37" s="35"/>
      <c r="K37" s="36">
        <v>50</v>
      </c>
      <c r="L37" s="35"/>
      <c r="M37" s="35"/>
      <c r="N37" s="35"/>
      <c r="O37" s="36">
        <v>881.1017</v>
      </c>
      <c r="P37" s="36">
        <v>727.6358</v>
      </c>
      <c r="Q37" s="48"/>
      <c r="R37" s="48"/>
      <c r="S37" s="48"/>
      <c r="T37" s="49"/>
      <c r="U37" s="48"/>
      <c r="V37" s="48"/>
      <c r="W37" s="48"/>
      <c r="X37" s="49"/>
      <c r="Y37" s="49"/>
      <c r="Z37" s="53">
        <f t="shared" si="0"/>
        <v>0</v>
      </c>
      <c r="AA37" s="53">
        <f t="shared" si="1"/>
        <v>0</v>
      </c>
    </row>
    <row r="38" s="3" customFormat="1" spans="1:27">
      <c r="A38" s="31" t="s">
        <v>85</v>
      </c>
      <c r="B38" s="32" t="s">
        <v>30</v>
      </c>
      <c r="C38" s="33" t="s">
        <v>31</v>
      </c>
      <c r="D38" s="33" t="s">
        <v>32</v>
      </c>
      <c r="E38" s="33" t="s">
        <v>67</v>
      </c>
      <c r="F38" s="32" t="s">
        <v>86</v>
      </c>
      <c r="G38" s="34">
        <v>407.9</v>
      </c>
      <c r="H38" s="35"/>
      <c r="I38" s="35"/>
      <c r="J38" s="35"/>
      <c r="K38" s="36">
        <v>50</v>
      </c>
      <c r="L38" s="35"/>
      <c r="M38" s="35"/>
      <c r="N38" s="35"/>
      <c r="O38" s="36">
        <v>783.6735</v>
      </c>
      <c r="P38" s="36">
        <v>282.8876</v>
      </c>
      <c r="Q38" s="48"/>
      <c r="R38" s="48"/>
      <c r="S38" s="48"/>
      <c r="T38" s="49"/>
      <c r="U38" s="48"/>
      <c r="V38" s="48"/>
      <c r="W38" s="48"/>
      <c r="X38" s="49"/>
      <c r="Y38" s="49"/>
      <c r="Z38" s="53">
        <f t="shared" si="0"/>
        <v>0</v>
      </c>
      <c r="AA38" s="53">
        <f t="shared" si="1"/>
        <v>0</v>
      </c>
    </row>
    <row r="39" s="3" customFormat="1" spans="1:27">
      <c r="A39" s="31" t="s">
        <v>87</v>
      </c>
      <c r="B39" s="32" t="s">
        <v>30</v>
      </c>
      <c r="C39" s="33" t="s">
        <v>31</v>
      </c>
      <c r="D39" s="33" t="s">
        <v>32</v>
      </c>
      <c r="E39" s="33" t="s">
        <v>67</v>
      </c>
      <c r="F39" s="32" t="s">
        <v>88</v>
      </c>
      <c r="G39" s="34">
        <v>222.5</v>
      </c>
      <c r="H39" s="35"/>
      <c r="I39" s="35"/>
      <c r="J39" s="35"/>
      <c r="K39" s="36">
        <v>50</v>
      </c>
      <c r="L39" s="35"/>
      <c r="M39" s="35"/>
      <c r="N39" s="35"/>
      <c r="O39" s="36">
        <v>1788.3877</v>
      </c>
      <c r="P39" s="36">
        <v>1563.6014</v>
      </c>
      <c r="Q39" s="48"/>
      <c r="R39" s="48"/>
      <c r="S39" s="48"/>
      <c r="T39" s="49"/>
      <c r="U39" s="48"/>
      <c r="V39" s="48"/>
      <c r="W39" s="48"/>
      <c r="X39" s="49"/>
      <c r="Y39" s="49"/>
      <c r="Z39" s="53">
        <f t="shared" si="0"/>
        <v>0</v>
      </c>
      <c r="AA39" s="53">
        <f t="shared" si="1"/>
        <v>0</v>
      </c>
    </row>
    <row r="40" s="3" customFormat="1" spans="1:27">
      <c r="A40" s="37" t="s">
        <v>89</v>
      </c>
      <c r="B40" s="37"/>
      <c r="C40" s="37"/>
      <c r="D40" s="37"/>
      <c r="E40" s="37"/>
      <c r="F40" s="37"/>
      <c r="G40" s="37"/>
      <c r="H40" s="36">
        <f t="shared" ref="H40:P40" si="2">SUM(H12:H39)</f>
        <v>1</v>
      </c>
      <c r="I40" s="36">
        <f t="shared" si="2"/>
        <v>0</v>
      </c>
      <c r="J40" s="36">
        <f t="shared" si="2"/>
        <v>0</v>
      </c>
      <c r="K40" s="36">
        <f t="shared" si="2"/>
        <v>3160.9342</v>
      </c>
      <c r="L40" s="36">
        <f t="shared" si="2"/>
        <v>1</v>
      </c>
      <c r="M40" s="36">
        <f t="shared" si="2"/>
        <v>9119.4841</v>
      </c>
      <c r="N40" s="36">
        <f t="shared" si="2"/>
        <v>0</v>
      </c>
      <c r="O40" s="36">
        <f t="shared" si="2"/>
        <v>30480.4271</v>
      </c>
      <c r="P40" s="36">
        <f t="shared" si="2"/>
        <v>16198.2324</v>
      </c>
      <c r="Q40" s="34"/>
      <c r="R40" s="34"/>
      <c r="S40" s="34"/>
      <c r="T40" s="34"/>
      <c r="U40" s="34"/>
      <c r="V40" s="34"/>
      <c r="W40" s="34"/>
      <c r="X40" s="34"/>
      <c r="Y40" s="34"/>
      <c r="Z40" s="53">
        <f>SUM(Z12:Z39)</f>
        <v>0</v>
      </c>
      <c r="AA40" s="53">
        <f>SUM(AA12:AA39)</f>
        <v>0</v>
      </c>
    </row>
    <row r="41" s="4" customFormat="1" spans="1:27">
      <c r="A41" s="38" t="s">
        <v>90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54">
        <f>SUM(Z12:AA40)/12</f>
        <v>0</v>
      </c>
      <c r="AA41" s="54"/>
    </row>
    <row r="42" s="1" customFormat="1" spans="1:25">
      <c r="A42" s="1" t="s">
        <v>91</v>
      </c>
      <c r="Q42" s="6"/>
      <c r="R42" s="6"/>
      <c r="S42" s="6"/>
      <c r="T42" s="6"/>
      <c r="U42" s="6"/>
      <c r="V42" s="6"/>
      <c r="W42" s="6"/>
      <c r="X42" s="6"/>
      <c r="Y42" s="6"/>
    </row>
    <row r="43" s="1" customFormat="1" spans="1:25">
      <c r="A43" s="1" t="s">
        <v>92</v>
      </c>
      <c r="Q43" s="6"/>
      <c r="R43" s="6"/>
      <c r="S43" s="6"/>
      <c r="T43" s="6"/>
      <c r="U43" s="6"/>
      <c r="V43" s="6"/>
      <c r="W43" s="6"/>
      <c r="X43" s="6"/>
      <c r="Y43" s="6"/>
    </row>
    <row r="44" s="5" customFormat="1" spans="1:25">
      <c r="A44" s="5" t="s">
        <v>93</v>
      </c>
      <c r="Q44" s="50"/>
      <c r="R44" s="50"/>
      <c r="S44" s="50"/>
      <c r="T44" s="50"/>
      <c r="U44" s="50"/>
      <c r="V44" s="50"/>
      <c r="W44" s="50"/>
      <c r="X44" s="50"/>
      <c r="Y44" s="50"/>
    </row>
    <row r="45" s="1" customFormat="1" spans="1:25">
      <c r="A45" s="39" t="s">
        <v>94</v>
      </c>
      <c r="Q45" s="6"/>
      <c r="R45" s="6"/>
      <c r="S45" s="6"/>
      <c r="T45" s="6"/>
      <c r="U45" s="6"/>
      <c r="V45" s="6"/>
      <c r="W45" s="6"/>
      <c r="X45" s="6"/>
      <c r="Y45" s="6"/>
    </row>
    <row r="46" s="1" customFormat="1" spans="1:25">
      <c r="A46" s="39" t="s">
        <v>95</v>
      </c>
      <c r="Q46" s="6"/>
      <c r="R46" s="6"/>
      <c r="S46" s="6"/>
      <c r="T46" s="6"/>
      <c r="U46" s="6"/>
      <c r="V46" s="6"/>
      <c r="W46" s="6"/>
      <c r="X46" s="6"/>
      <c r="Y46" s="6"/>
    </row>
    <row r="47" s="1" customFormat="1" spans="1:25">
      <c r="A47" s="39" t="s">
        <v>96</v>
      </c>
      <c r="Q47" s="6"/>
      <c r="R47" s="6"/>
      <c r="S47" s="6"/>
      <c r="T47" s="6"/>
      <c r="U47" s="6"/>
      <c r="V47" s="6"/>
      <c r="W47" s="6"/>
      <c r="X47" s="6"/>
      <c r="Y47" s="6"/>
    </row>
    <row r="48" s="1" customFormat="1" spans="1:25">
      <c r="A48" s="39" t="s">
        <v>97</v>
      </c>
      <c r="Q48" s="6"/>
      <c r="R48" s="6"/>
      <c r="S48" s="6"/>
      <c r="T48" s="6"/>
      <c r="U48" s="6"/>
      <c r="V48" s="6"/>
      <c r="W48" s="6"/>
      <c r="X48" s="6"/>
      <c r="Y48" s="6"/>
    </row>
  </sheetData>
  <sheetProtection password="CEE9" sheet="1" objects="1"/>
  <protectedRanges>
    <protectedRange sqref="V12:V18" name="区域6"/>
    <protectedRange sqref="U19" name="区域5"/>
    <protectedRange sqref="T12:T39" name="区域4"/>
    <protectedRange sqref="Q19" name="区域3"/>
    <protectedRange sqref="X12:Y39" name="区域2"/>
    <protectedRange sqref="A3:K3" name="区域1"/>
  </protectedRanges>
  <mergeCells count="18">
    <mergeCell ref="A1:AA1"/>
    <mergeCell ref="H9:P9"/>
    <mergeCell ref="Q9:Y9"/>
    <mergeCell ref="H10:K10"/>
    <mergeCell ref="L10:P10"/>
    <mergeCell ref="Q10:T10"/>
    <mergeCell ref="U10:Y10"/>
    <mergeCell ref="A40:G40"/>
    <mergeCell ref="A41:Y41"/>
    <mergeCell ref="Z41:AA41"/>
    <mergeCell ref="A9:A11"/>
    <mergeCell ref="B9:B11"/>
    <mergeCell ref="C9:C11"/>
    <mergeCell ref="D9:D11"/>
    <mergeCell ref="E9:E11"/>
    <mergeCell ref="F9:F11"/>
    <mergeCell ref="G9:G11"/>
    <mergeCell ref="Z9:AA10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8" master="">
    <arrUserId title="区域6" rangeCreator="" othersAccessPermission="edit"/>
    <arrUserId title="区域5" rangeCreator="" othersAccessPermission="edit"/>
    <arrUserId title="区域4" rangeCreator="" othersAccessPermission="edit"/>
    <arrUserId title="区域3" rangeCreator="" othersAccessPermission="edit"/>
    <arrUserId title="区域2" rangeCreator="" othersAccessPermission="edit"/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2023-04-11T02:06:01Z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42BE99CACF00455DAC9CFCB375246177</vt:lpwstr>
  </property>
  <property fmtid="{D5CDD505-2E9C-101B-9397-08002B2CF9AE}" pid="3" name="KSOProductBuildVer">
    <vt:lpwstr>2052-11.1.0.14036</vt:lpwstr>
  </property>
</Properties>
</file>