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98"/>
  </bookViews>
  <sheets>
    <sheet name="标段7" sheetId="11" r:id="rId1"/>
  </sheets>
  <calcPr calcId="144525"/>
</workbook>
</file>

<file path=xl/sharedStrings.xml><?xml version="1.0" encoding="utf-8"?>
<sst xmlns="http://schemas.openxmlformats.org/spreadsheetml/2006/main" count="385" uniqueCount="157">
  <si>
    <t>中外运物流广西有限公司快消品公路（地方/全国）线路投标报价单（汽运）</t>
  </si>
  <si>
    <t>路线名称:南宁发桂林/柳州/河池/贺州/来宾/梧州线</t>
  </si>
  <si>
    <t>投标商名称:</t>
  </si>
  <si>
    <t>填写日期:</t>
  </si>
  <si>
    <t>以下为含税报价（需提供符合国家法规的增值税专用发票，依国家政策颁布的最新税率进行调整）；</t>
  </si>
  <si>
    <t>有色填充列需投标商填写，2022年有预估运量点必须作点到点报价，遗漏一点报价则该线路视作废标。</t>
  </si>
  <si>
    <t>点到点报价运费请填写整数</t>
  </si>
  <si>
    <t>招标车型根据年度规划为准，车型装载量依国家标准规定。</t>
  </si>
  <si>
    <t>序号</t>
  </si>
  <si>
    <t>线路</t>
  </si>
  <si>
    <t>出发地
（城市）</t>
  </si>
  <si>
    <t>到货点
（省）</t>
  </si>
  <si>
    <t>到货点
（地级市)</t>
  </si>
  <si>
    <t>到货点
（县/县级市/行政区)</t>
  </si>
  <si>
    <t>公里数
（KM)</t>
  </si>
  <si>
    <t xml:space="preserve">2022年参考车型预估运量 </t>
  </si>
  <si>
    <t>参考车型点到点报价</t>
  </si>
  <si>
    <t>总费用（含税，元）</t>
  </si>
  <si>
    <t>食品（立方）</t>
  </si>
  <si>
    <t>饮料（吨）</t>
  </si>
  <si>
    <t>食品（元/立方）</t>
  </si>
  <si>
    <t>饮料（元/吨）</t>
  </si>
  <si>
    <t>零担</t>
  </si>
  <si>
    <t>4.2米</t>
  </si>
  <si>
    <t>6.8米</t>
  </si>
  <si>
    <t>9.6米</t>
  </si>
  <si>
    <t>13.5米</t>
  </si>
  <si>
    <t>食品</t>
  </si>
  <si>
    <t>饮料</t>
  </si>
  <si>
    <t>1</t>
  </si>
  <si>
    <t>华南24线-1</t>
  </si>
  <si>
    <t>南宁市</t>
  </si>
  <si>
    <t>广西壮族自治区</t>
  </si>
  <si>
    <t>桂林市</t>
  </si>
  <si>
    <t>叠彩区</t>
  </si>
  <si>
    <t>2</t>
  </si>
  <si>
    <t>恭城瑶族自治县</t>
  </si>
  <si>
    <t>3</t>
  </si>
  <si>
    <t>灌阳县</t>
  </si>
  <si>
    <t>4</t>
  </si>
  <si>
    <t>荔蒲县</t>
  </si>
  <si>
    <t>5</t>
  </si>
  <si>
    <t>临桂区</t>
  </si>
  <si>
    <t>6</t>
  </si>
  <si>
    <t>灵川县</t>
  </si>
  <si>
    <t>7</t>
  </si>
  <si>
    <t>龙胜各族自治县</t>
  </si>
  <si>
    <t>8</t>
  </si>
  <si>
    <t>平乐县</t>
  </si>
  <si>
    <t>9</t>
  </si>
  <si>
    <t>七星区</t>
  </si>
  <si>
    <t>10</t>
  </si>
  <si>
    <t>全州县</t>
  </si>
  <si>
    <t>11</t>
  </si>
  <si>
    <t>象山区</t>
  </si>
  <si>
    <t>12</t>
  </si>
  <si>
    <t>兴安县</t>
  </si>
  <si>
    <t>13</t>
  </si>
  <si>
    <t>秀峰区</t>
  </si>
  <si>
    <t>14</t>
  </si>
  <si>
    <t>雁山区</t>
  </si>
  <si>
    <t>15</t>
  </si>
  <si>
    <t>阳朔县</t>
  </si>
  <si>
    <t>16</t>
  </si>
  <si>
    <t>永福县</t>
  </si>
  <si>
    <t>17</t>
  </si>
  <si>
    <t>资源县</t>
  </si>
  <si>
    <t>18</t>
  </si>
  <si>
    <t>柳州市</t>
  </si>
  <si>
    <t>城中区</t>
  </si>
  <si>
    <t>19</t>
  </si>
  <si>
    <t>柳北区</t>
  </si>
  <si>
    <t>20</t>
  </si>
  <si>
    <t>柳城县</t>
  </si>
  <si>
    <t>21</t>
  </si>
  <si>
    <t>柳江区</t>
  </si>
  <si>
    <t>22</t>
  </si>
  <si>
    <t>柳南区</t>
  </si>
  <si>
    <t>23</t>
  </si>
  <si>
    <t>鹿寨县</t>
  </si>
  <si>
    <t>24</t>
  </si>
  <si>
    <t>融安县</t>
  </si>
  <si>
    <t>25</t>
  </si>
  <si>
    <t>融水苗族自治县</t>
  </si>
  <si>
    <t>26</t>
  </si>
  <si>
    <t>三江侗族自治县</t>
  </si>
  <si>
    <t>27</t>
  </si>
  <si>
    <t>鱼峰区</t>
  </si>
  <si>
    <t>28</t>
  </si>
  <si>
    <t>河池市</t>
  </si>
  <si>
    <t>巴马瑶族自治县</t>
  </si>
  <si>
    <t>29</t>
  </si>
  <si>
    <t>大化瑶族自治县</t>
  </si>
  <si>
    <t>30</t>
  </si>
  <si>
    <t>东兰县</t>
  </si>
  <si>
    <t>31</t>
  </si>
  <si>
    <t>都安瑶族自治县</t>
  </si>
  <si>
    <t>32</t>
  </si>
  <si>
    <t>凤山县</t>
  </si>
  <si>
    <t>33</t>
  </si>
  <si>
    <t>环江毛南族自治县</t>
  </si>
  <si>
    <t>34</t>
  </si>
  <si>
    <t>金城江区</t>
  </si>
  <si>
    <t>35</t>
  </si>
  <si>
    <t>罗城仫佬族自治县</t>
  </si>
  <si>
    <t>36</t>
  </si>
  <si>
    <t>南丹县</t>
  </si>
  <si>
    <t>37</t>
  </si>
  <si>
    <t>天峨县</t>
  </si>
  <si>
    <t>38</t>
  </si>
  <si>
    <t>宜州市</t>
  </si>
  <si>
    <t>39</t>
  </si>
  <si>
    <t>贺州市</t>
  </si>
  <si>
    <t>八步区</t>
  </si>
  <si>
    <t>40</t>
  </si>
  <si>
    <t>富川瑶族自治县</t>
  </si>
  <si>
    <t>41</t>
  </si>
  <si>
    <t>平桂区</t>
  </si>
  <si>
    <t>42</t>
  </si>
  <si>
    <t>昭平县</t>
  </si>
  <si>
    <t>43</t>
  </si>
  <si>
    <t>钟山县</t>
  </si>
  <si>
    <t>44</t>
  </si>
  <si>
    <t>来宾市</t>
  </si>
  <si>
    <t>合山市</t>
  </si>
  <si>
    <t>45</t>
  </si>
  <si>
    <t>金秀瑶族自治县</t>
  </si>
  <si>
    <t>46</t>
  </si>
  <si>
    <t>武宣县</t>
  </si>
  <si>
    <t>47</t>
  </si>
  <si>
    <t>象州县</t>
  </si>
  <si>
    <t>48</t>
  </si>
  <si>
    <t>忻城县</t>
  </si>
  <si>
    <t>49</t>
  </si>
  <si>
    <t>兴宾区</t>
  </si>
  <si>
    <t>50</t>
  </si>
  <si>
    <t>梧州市</t>
  </si>
  <si>
    <t>苍梧县</t>
  </si>
  <si>
    <t>51</t>
  </si>
  <si>
    <t>岑溪市</t>
  </si>
  <si>
    <t>52</t>
  </si>
  <si>
    <t>蝶山区</t>
  </si>
  <si>
    <t>53</t>
  </si>
  <si>
    <t>蒙山县</t>
  </si>
  <si>
    <t>54</t>
  </si>
  <si>
    <t>藤　县</t>
  </si>
  <si>
    <t>55</t>
  </si>
  <si>
    <t>万秀区</t>
  </si>
  <si>
    <t>56</t>
  </si>
  <si>
    <t>长洲区</t>
  </si>
  <si>
    <t>华南24线-1小计</t>
  </si>
  <si>
    <t>注：1、单点总配送费用=单点预估运量*点到点报价，路线合计总配送费=该路线各到货点总配送费用合计；</t>
  </si>
  <si>
    <t xml:space="preserve">    2、到货点公里数依百度地图显示最近之距离测算，供参考；</t>
  </si>
  <si>
    <t xml:space="preserve">    3、同一到货点大小车型的单价报价不得存在倒挂，否则直接依低价车型结算：</t>
  </si>
  <si>
    <t xml:space="preserve">   ①同一到货点13.5米车型报价高于9.6米车型，实际结算依9.6米车型运价结算。</t>
  </si>
  <si>
    <t xml:space="preserve">   ②同一到货点9.6米车型报价高于6.8米车型，实际结算依6.8米车型运价结算。</t>
  </si>
  <si>
    <t xml:space="preserve">   ③同一到货点6.8米车型报价高于4.2米，实际结算依4.2米车型运价结算。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</si>
</sst>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_ * #,##0.0000_ ;_ * \-#,##0.0000_ ;_ * &quot;-&quot;??_ ;_ @_ "/>
    <numFmt numFmtId="178" formatCode="#,##0_);[Red]\(#,##0\)"/>
    <numFmt numFmtId="179" formatCode="0_);[Red]\(0\)"/>
    <numFmt numFmtId="180" formatCode="#,##0_ "/>
    <numFmt numFmtId="181" formatCode="0.00_);[Red]\(0.00\)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9" fontId="0" fillId="0" borderId="0" applyFon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/>
    <xf numFmtId="0" fontId="0" fillId="0" borderId="0"/>
    <xf numFmtId="0" fontId="13" fillId="0" borderId="7" applyNumberFormat="0" applyFill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</cellStyleXfs>
  <cellXfs count="5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162" applyFont="1" applyFill="1" applyAlignment="1">
      <alignment horizontal="left"/>
    </xf>
    <xf numFmtId="0" fontId="2" fillId="2" borderId="0" xfId="162" applyFont="1" applyFill="1" applyAlignment="1">
      <alignment horizontal="justify" vertical="center" wrapText="1"/>
    </xf>
    <xf numFmtId="0" fontId="2" fillId="2" borderId="0" xfId="162" applyFont="1" applyFill="1">
      <alignment vertical="center"/>
    </xf>
    <xf numFmtId="0" fontId="2" fillId="2" borderId="0" xfId="162" applyFont="1" applyFill="1" applyAlignment="1">
      <alignment horizontal="center" vertical="center"/>
    </xf>
    <xf numFmtId="176" fontId="3" fillId="2" borderId="0" xfId="10" applyNumberFormat="1" applyFont="1" applyFill="1" applyAlignment="1" applyProtection="1">
      <alignment horizontal="center" vertical="center"/>
    </xf>
    <xf numFmtId="178" fontId="2" fillId="2" borderId="0" xfId="162" applyNumberFormat="1" applyFont="1" applyFill="1" applyAlignment="1">
      <alignment horizontal="center" vertical="center"/>
    </xf>
    <xf numFmtId="0" fontId="2" fillId="3" borderId="0" xfId="103" applyFont="1" applyFill="1" applyProtection="1">
      <protection locked="0"/>
    </xf>
    <xf numFmtId="31" fontId="2" fillId="3" borderId="0" xfId="162" applyNumberFormat="1" applyFont="1" applyFill="1" applyAlignment="1">
      <alignment horizontal="center" vertical="center"/>
    </xf>
    <xf numFmtId="176" fontId="3" fillId="3" borderId="0" xfId="10" applyNumberFormat="1" applyFont="1" applyFill="1" applyAlignment="1" applyProtection="1">
      <alignment horizontal="center" vertical="center"/>
    </xf>
    <xf numFmtId="178" fontId="3" fillId="3" borderId="0" xfId="0" applyNumberFormat="1" applyFont="1" applyFill="1" applyAlignment="1">
      <alignment horizontal="right" vertical="center"/>
    </xf>
    <xf numFmtId="0" fontId="2" fillId="2" borderId="0" xfId="103" applyFont="1" applyFill="1" applyAlignment="1">
      <alignment horizontal="left"/>
    </xf>
    <xf numFmtId="0" fontId="3" fillId="2" borderId="0" xfId="33" applyFont="1" applyFill="1"/>
    <xf numFmtId="0" fontId="3" fillId="2" borderId="0" xfId="33" applyFont="1" applyFill="1" applyAlignment="1">
      <alignment horizontal="center"/>
    </xf>
    <xf numFmtId="176" fontId="3" fillId="2" borderId="0" xfId="10" applyNumberFormat="1" applyFont="1" applyFill="1" applyAlignment="1" applyProtection="1">
      <alignment horizontal="center"/>
    </xf>
    <xf numFmtId="178" fontId="3" fillId="2" borderId="0" xfId="0" applyNumberFormat="1" applyFont="1" applyFill="1" applyAlignment="1">
      <alignment horizontal="right" vertical="center"/>
    </xf>
    <xf numFmtId="176" fontId="3" fillId="2" borderId="0" xfId="133" applyNumberFormat="1" applyFont="1" applyFill="1" applyAlignment="1" applyProtection="1">
      <alignment horizontal="center"/>
    </xf>
    <xf numFmtId="0" fontId="2" fillId="2" borderId="0" xfId="103" applyFont="1" applyFill="1"/>
    <xf numFmtId="0" fontId="2" fillId="2" borderId="0" xfId="103" applyFont="1" applyFill="1" applyAlignment="1">
      <alignment horizontal="center"/>
    </xf>
    <xf numFmtId="176" fontId="2" fillId="2" borderId="0" xfId="10" applyNumberFormat="1" applyFont="1" applyFill="1" applyAlignment="1" applyProtection="1">
      <alignment horizontal="center"/>
    </xf>
    <xf numFmtId="176" fontId="2" fillId="2" borderId="0" xfId="133" applyNumberFormat="1" applyFont="1" applyFill="1" applyAlignment="1" applyProtection="1">
      <alignment horizontal="center"/>
    </xf>
    <xf numFmtId="0" fontId="2" fillId="2" borderId="0" xfId="103" applyFont="1" applyFill="1" applyAlignment="1" applyProtection="1">
      <alignment vertical="center"/>
    </xf>
    <xf numFmtId="0" fontId="2" fillId="2" borderId="0" xfId="103" applyFont="1" applyFill="1" applyAlignment="1" applyProtection="1">
      <alignment horizontal="left" vertical="center"/>
    </xf>
    <xf numFmtId="176" fontId="2" fillId="2" borderId="0" xfId="10" applyNumberFormat="1" applyFont="1" applyFill="1" applyAlignment="1" applyProtection="1">
      <alignment horizontal="left" vertical="center"/>
    </xf>
    <xf numFmtId="0" fontId="2" fillId="2" borderId="0" xfId="103" applyFont="1" applyFill="1" applyAlignment="1">
      <alignment horizontal="left" vertical="center"/>
    </xf>
    <xf numFmtId="0" fontId="3" fillId="2" borderId="1" xfId="162" applyFont="1" applyFill="1" applyBorder="1" applyAlignment="1" applyProtection="1">
      <alignment horizontal="center" vertical="center" wrapText="1"/>
    </xf>
    <xf numFmtId="176" fontId="3" fillId="2" borderId="1" xfId="1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3" fillId="2" borderId="1" xfId="162" applyFont="1" applyFill="1" applyBorder="1">
      <alignment vertical="center"/>
    </xf>
    <xf numFmtId="176" fontId="3" fillId="2" borderId="1" xfId="10" applyNumberFormat="1" applyFont="1" applyFill="1" applyBorder="1">
      <alignment vertical="center"/>
    </xf>
    <xf numFmtId="180" fontId="3" fillId="2" borderId="2" xfId="162" applyNumberFormat="1" applyFont="1" applyFill="1" applyBorder="1">
      <alignment vertical="center"/>
    </xf>
    <xf numFmtId="176" fontId="3" fillId="2" borderId="0" xfId="133" applyNumberFormat="1" applyFont="1" applyFill="1" applyAlignment="1" applyProtection="1">
      <alignment horizontal="center" vertical="center"/>
    </xf>
    <xf numFmtId="177" fontId="3" fillId="2" borderId="0" xfId="133" applyNumberFormat="1" applyFont="1" applyFill="1" applyProtection="1">
      <alignment vertical="center"/>
    </xf>
    <xf numFmtId="179" fontId="3" fillId="2" borderId="0" xfId="0" applyNumberFormat="1" applyFont="1" applyFill="1" applyAlignment="1">
      <alignment horizontal="right" vertical="center"/>
    </xf>
    <xf numFmtId="180" fontId="3" fillId="2" borderId="1" xfId="162" applyNumberFormat="1" applyFont="1" applyFill="1" applyBorder="1">
      <alignment vertical="center"/>
    </xf>
    <xf numFmtId="176" fontId="3" fillId="2" borderId="0" xfId="10" applyNumberFormat="1" applyFont="1" applyFill="1" applyProtection="1">
      <alignment vertical="center"/>
    </xf>
    <xf numFmtId="176" fontId="3" fillId="2" borderId="0" xfId="10" applyNumberFormat="1" applyFont="1" applyFill="1" applyAlignment="1">
      <alignment horizontal="right" vertical="center"/>
    </xf>
    <xf numFmtId="176" fontId="3" fillId="2" borderId="1" xfId="10" applyNumberFormat="1" applyFont="1" applyFill="1" applyBorder="1" applyAlignment="1" applyProtection="1">
      <alignment horizontal="center" vertical="center"/>
    </xf>
    <xf numFmtId="176" fontId="3" fillId="3" borderId="1" xfId="10" applyNumberFormat="1" applyFont="1" applyFill="1" applyBorder="1">
      <alignment vertical="center"/>
    </xf>
    <xf numFmtId="176" fontId="3" fillId="2" borderId="2" xfId="10" applyNumberFormat="1" applyFont="1" applyFill="1" applyBorder="1">
      <alignment vertical="center"/>
    </xf>
    <xf numFmtId="180" fontId="1" fillId="2" borderId="0" xfId="162" applyNumberFormat="1" applyFont="1" applyFill="1">
      <alignment vertical="center"/>
    </xf>
    <xf numFmtId="181" fontId="3" fillId="2" borderId="1" xfId="162" applyNumberFormat="1" applyFont="1" applyFill="1" applyBorder="1" applyAlignment="1">
      <alignment horizontal="center" vertical="center" wrapText="1"/>
    </xf>
    <xf numFmtId="176" fontId="3" fillId="2" borderId="1" xfId="133" applyNumberFormat="1" applyFont="1" applyFill="1" applyBorder="1">
      <alignment vertical="center"/>
    </xf>
    <xf numFmtId="49" fontId="2" fillId="2" borderId="3" xfId="10" applyNumberFormat="1" applyFont="1" applyFill="1" applyBorder="1" applyAlignment="1" applyProtection="1">
      <alignment horizontal="center" vertical="center" wrapText="1"/>
    </xf>
    <xf numFmtId="49" fontId="2" fillId="2" borderId="1" xfId="10" applyNumberFormat="1" applyFont="1" applyFill="1" applyBorder="1" applyAlignment="1" applyProtection="1">
      <alignment horizontal="center" vertical="center" wrapText="1"/>
    </xf>
    <xf numFmtId="180" fontId="2" fillId="2" borderId="1" xfId="162" applyNumberFormat="1" applyFont="1" applyFill="1" applyBorder="1">
      <alignment vertical="center"/>
    </xf>
    <xf numFmtId="176" fontId="1" fillId="2" borderId="0" xfId="10" applyNumberFormat="1" applyFont="1" applyFill="1">
      <alignment vertical="center"/>
    </xf>
    <xf numFmtId="0" fontId="4" fillId="2" borderId="0" xfId="0" applyFont="1" applyFill="1" applyAlignment="1">
      <alignment vertical="center"/>
    </xf>
    <xf numFmtId="176" fontId="2" fillId="2" borderId="1" xfId="10" applyNumberFormat="1" applyFont="1" applyFill="1" applyBorder="1">
      <alignment vertical="center"/>
    </xf>
    <xf numFmtId="176" fontId="2" fillId="4" borderId="1" xfId="133" applyNumberFormat="1" applyFont="1" applyFill="1" applyBorder="1" applyAlignment="1">
      <alignment horizontal="center"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0,0_x000d__x000a_NA_x000d__x000a_" xfId="33"/>
    <cellStyle name="常规 5 2 2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6 2 3" xfId="44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3 2" xfId="66"/>
    <cellStyle name="百分比 3 2" xfId="67"/>
    <cellStyle name="Normal 3" xfId="68"/>
    <cellStyle name="常规 10" xfId="69"/>
    <cellStyle name="常规 10 2" xfId="70"/>
    <cellStyle name="千位分隔 3" xfId="71"/>
    <cellStyle name="Comma 2 2" xfId="72"/>
    <cellStyle name="常规 2 2 5 6" xfId="73"/>
    <cellStyle name="百分比 3" xfId="74"/>
    <cellStyle name="常规 11" xfId="75"/>
    <cellStyle name="常规 12" xfId="76"/>
    <cellStyle name="常规 13" xfId="77"/>
    <cellStyle name="常规 18" xfId="78"/>
    <cellStyle name="常规 18 2" xfId="79"/>
    <cellStyle name="常规 18 2 2" xfId="80"/>
    <cellStyle name="常规 18 2 2 2" xfId="81"/>
    <cellStyle name="常规 18 2 2 3" xfId="82"/>
    <cellStyle name="常规 18 2 3" xfId="83"/>
    <cellStyle name="常规 18 2 3 2" xfId="84"/>
    <cellStyle name="常规 18 2 3 3" xfId="85"/>
    <cellStyle name="常规 18 2 4" xfId="86"/>
    <cellStyle name="常规 18 2 5" xfId="87"/>
    <cellStyle name="常规 18 2 6" xfId="88"/>
    <cellStyle name="常规 18 3" xfId="89"/>
    <cellStyle name="常规 2" xfId="90"/>
    <cellStyle name="常规 2 2" xfId="91"/>
    <cellStyle name="常规 2 2 5" xfId="92"/>
    <cellStyle name="常规 2 2 5 2" xfId="93"/>
    <cellStyle name="常规 2 2 5 2 2" xfId="94"/>
    <cellStyle name="常规 2 2 5 3" xfId="95"/>
    <cellStyle name="常规 2 2 5 3 2" xfId="96"/>
    <cellStyle name="常规 2 2 5 3 3" xfId="97"/>
    <cellStyle name="常规 2 2 5 4" xfId="98"/>
    <cellStyle name="常规 2 2 5 4 2" xfId="99"/>
    <cellStyle name="常规 2 2 5 4 3" xfId="100"/>
    <cellStyle name="常规 2 3" xfId="101"/>
    <cellStyle name="常规 2 4" xfId="102"/>
    <cellStyle name="常规_2010年招标前一段准备资料 15" xfId="103"/>
    <cellStyle name="常规 3" xfId="104"/>
    <cellStyle name="常规 3 2" xfId="105"/>
    <cellStyle name="常规 3 3" xfId="106"/>
    <cellStyle name="常规 3 4" xfId="107"/>
    <cellStyle name="常规 4" xfId="108"/>
    <cellStyle name="常规 4 2" xfId="109"/>
    <cellStyle name="常规 4 4" xfId="110"/>
    <cellStyle name="常规 4 2 2" xfId="111"/>
    <cellStyle name="常规 6 4" xfId="112"/>
    <cellStyle name="常规 4 2 2 2" xfId="113"/>
    <cellStyle name="常规 4 5" xfId="114"/>
    <cellStyle name="常规 4 2 3" xfId="115"/>
    <cellStyle name="常规 4 2 3 2" xfId="116"/>
    <cellStyle name="常规 4 2 3 3" xfId="117"/>
    <cellStyle name="常规 4 2 4" xfId="118"/>
    <cellStyle name="常规 4 2 5" xfId="119"/>
    <cellStyle name="常规 4 2 6" xfId="120"/>
    <cellStyle name="常规 4 3" xfId="121"/>
    <cellStyle name="常规 5" xfId="122"/>
    <cellStyle name="常规 5 3" xfId="123"/>
    <cellStyle name="常规 5 3 2" xfId="124"/>
    <cellStyle name="常规 5 3 3" xfId="125"/>
    <cellStyle name="常规 5 4" xfId="126"/>
    <cellStyle name="常规 5 5" xfId="127"/>
    <cellStyle name="常规 5 6" xfId="128"/>
    <cellStyle name="常规 6 2" xfId="129"/>
    <cellStyle name="常规 6 2 2" xfId="130"/>
    <cellStyle name="常规 6 3" xfId="131"/>
    <cellStyle name="千位分隔 10 2" xfId="132"/>
    <cellStyle name="千位分隔 3 2 2" xfId="133"/>
    <cellStyle name="常规 6 3 2" xfId="134"/>
    <cellStyle name="常规 6 3 3" xfId="135"/>
    <cellStyle name="常规 6 6" xfId="136"/>
    <cellStyle name="常规 7" xfId="137"/>
    <cellStyle name="常规 7 2" xfId="138"/>
    <cellStyle name="常规 8" xfId="139"/>
    <cellStyle name="常规 9" xfId="140"/>
    <cellStyle name="常规 9 2" xfId="141"/>
    <cellStyle name="常规 9 3" xfId="142"/>
    <cellStyle name="千位分隔 2" xfId="143"/>
    <cellStyle name="千位分隔 2 2" xfId="144"/>
    <cellStyle name="千位分隔 2 3" xfId="145"/>
    <cellStyle name="千位分隔 3 2" xfId="146"/>
    <cellStyle name="千位分隔 10" xfId="147"/>
    <cellStyle name="千位分隔 3 3" xfId="148"/>
    <cellStyle name="千位分隔 8" xfId="149"/>
    <cellStyle name="千位分隔 8 2" xfId="150"/>
    <cellStyle name="千位分隔 8 2 2" xfId="151"/>
    <cellStyle name="千位分隔 8 2 3" xfId="152"/>
    <cellStyle name="千位分隔 8 3" xfId="153"/>
    <cellStyle name="千位分隔 8 3 2" xfId="154"/>
    <cellStyle name="千位分隔 8 3 3" xfId="155"/>
    <cellStyle name="千位分隔 8 4" xfId="156"/>
    <cellStyle name="千位分隔 8 4 2" xfId="157"/>
    <cellStyle name="千位分隔 8 4 3" xfId="158"/>
    <cellStyle name="千位分隔 8 5" xfId="159"/>
    <cellStyle name="千位分隔 8 6" xfId="160"/>
    <cellStyle name="千位分隔 8 7" xfId="161"/>
    <cellStyle name="常规 2 16" xfId="162"/>
    <cellStyle name="常规 15 2" xfId="163"/>
    <cellStyle name="常规_2010年招标前一段准备资料" xfId="1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75"/>
  <sheetViews>
    <sheetView tabSelected="1" zoomScale="70" zoomScaleNormal="70" workbookViewId="0">
      <selection activeCell="Z69" sqref="Z69:AA69"/>
    </sheetView>
  </sheetViews>
  <sheetFormatPr defaultColWidth="9" defaultRowHeight="16.5"/>
  <cols>
    <col min="1" max="1" width="9" style="1"/>
    <col min="2" max="2" width="10.4666666666667" style="1" customWidth="1"/>
    <col min="3" max="10" width="9" style="1"/>
    <col min="11" max="11" width="10" style="1" customWidth="1"/>
    <col min="12" max="26" width="9" style="1"/>
    <col min="27" max="27" width="10.6166666666667" style="1" customWidth="1"/>
    <col min="28" max="16384" width="9" style="1"/>
  </cols>
  <sheetData>
    <row r="2" s="1" customForma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="1" customFormat="1" spans="1:27">
      <c r="A3" s="3" t="s">
        <v>1</v>
      </c>
      <c r="B3" s="4"/>
      <c r="C3" s="4"/>
      <c r="D3" s="5"/>
      <c r="E3" s="5"/>
      <c r="F3" s="6"/>
      <c r="G3" s="7"/>
      <c r="H3" s="8"/>
      <c r="I3" s="8"/>
      <c r="J3" s="8"/>
      <c r="K3" s="8"/>
      <c r="L3" s="35"/>
      <c r="M3" s="35"/>
      <c r="N3" s="36"/>
      <c r="O3" s="36"/>
      <c r="P3" s="36"/>
      <c r="Q3" s="39"/>
      <c r="R3" s="39"/>
      <c r="S3" s="39"/>
      <c r="T3" s="39"/>
      <c r="U3" s="39"/>
      <c r="V3" s="39"/>
      <c r="W3" s="39"/>
      <c r="X3" s="39"/>
      <c r="Y3" s="39"/>
      <c r="Z3" s="36"/>
      <c r="AA3" s="36"/>
    </row>
    <row r="4" s="1" customFormat="1" spans="1:27">
      <c r="A4" s="9" t="s">
        <v>2</v>
      </c>
      <c r="B4" s="9"/>
      <c r="C4" s="9"/>
      <c r="D4" s="9"/>
      <c r="E4" s="9" t="s">
        <v>3</v>
      </c>
      <c r="F4" s="10"/>
      <c r="G4" s="11"/>
      <c r="H4" s="12"/>
      <c r="I4" s="12"/>
      <c r="J4" s="12"/>
      <c r="K4" s="17"/>
      <c r="L4" s="17"/>
      <c r="M4" s="17"/>
      <c r="N4" s="37"/>
      <c r="O4" s="37"/>
      <c r="P4" s="37"/>
      <c r="Q4" s="40"/>
      <c r="R4" s="40"/>
      <c r="S4" s="40"/>
      <c r="T4" s="40"/>
      <c r="U4" s="40"/>
      <c r="V4" s="40"/>
      <c r="W4" s="40"/>
      <c r="X4" s="40"/>
      <c r="Y4" s="40"/>
      <c r="Z4" s="37"/>
      <c r="AA4" s="37"/>
    </row>
    <row r="5" s="1" customFormat="1" spans="1:27">
      <c r="A5" s="13" t="s">
        <v>4</v>
      </c>
      <c r="B5" s="14"/>
      <c r="C5" s="14"/>
      <c r="D5" s="14"/>
      <c r="E5" s="14"/>
      <c r="F5" s="15"/>
      <c r="G5" s="16"/>
      <c r="H5" s="17"/>
      <c r="I5" s="17"/>
      <c r="J5" s="17"/>
      <c r="K5" s="17"/>
      <c r="L5" s="17"/>
      <c r="M5" s="17"/>
      <c r="N5" s="37"/>
      <c r="O5" s="37"/>
      <c r="P5" s="37"/>
      <c r="Q5" s="40"/>
      <c r="R5" s="40"/>
      <c r="S5" s="40"/>
      <c r="T5" s="40"/>
      <c r="U5" s="40"/>
      <c r="V5" s="40"/>
      <c r="W5" s="40"/>
      <c r="X5" s="40"/>
      <c r="Y5" s="40"/>
      <c r="Z5" s="37"/>
      <c r="AA5" s="37"/>
    </row>
    <row r="6" s="1" customFormat="1" spans="1:27">
      <c r="A6" s="13" t="s">
        <v>5</v>
      </c>
      <c r="B6" s="14"/>
      <c r="C6" s="14"/>
      <c r="D6" s="14"/>
      <c r="E6" s="14"/>
      <c r="F6" s="15"/>
      <c r="G6" s="16"/>
      <c r="H6" s="18"/>
      <c r="I6" s="18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6"/>
      <c r="V6" s="16"/>
      <c r="W6" s="16"/>
      <c r="X6" s="16"/>
      <c r="Y6" s="16"/>
      <c r="Z6" s="18"/>
      <c r="AA6" s="18"/>
    </row>
    <row r="7" s="1" customFormat="1" spans="1:27">
      <c r="A7" s="13" t="s">
        <v>6</v>
      </c>
      <c r="B7" s="14"/>
      <c r="C7" s="14"/>
      <c r="D7" s="14"/>
      <c r="E7" s="14"/>
      <c r="F7" s="15"/>
      <c r="G7" s="16"/>
      <c r="H7" s="18"/>
      <c r="I7" s="18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  <c r="X7" s="16"/>
      <c r="Y7" s="16"/>
      <c r="Z7" s="18"/>
      <c r="AA7" s="18"/>
    </row>
    <row r="8" s="1" customFormat="1" spans="1:27">
      <c r="A8" s="13" t="s">
        <v>7</v>
      </c>
      <c r="B8" s="19"/>
      <c r="C8" s="19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1"/>
      <c r="R8" s="21"/>
      <c r="S8" s="21"/>
      <c r="T8" s="21"/>
      <c r="U8" s="21"/>
      <c r="V8" s="21"/>
      <c r="W8" s="21"/>
      <c r="X8" s="21"/>
      <c r="Y8" s="21"/>
      <c r="Z8" s="22"/>
      <c r="AA8" s="22"/>
    </row>
    <row r="9" s="1" customFormat="1" spans="1:27">
      <c r="A9" s="23"/>
      <c r="B9" s="23"/>
      <c r="C9" s="23"/>
      <c r="D9" s="24"/>
      <c r="E9" s="24"/>
      <c r="F9" s="24"/>
      <c r="G9" s="25"/>
      <c r="H9" s="26"/>
      <c r="I9" s="22"/>
      <c r="J9" s="22"/>
      <c r="K9" s="22"/>
      <c r="L9" s="22"/>
      <c r="M9" s="22"/>
      <c r="N9" s="22"/>
      <c r="O9" s="22"/>
      <c r="P9" s="22"/>
      <c r="Q9" s="21"/>
      <c r="R9" s="21"/>
      <c r="S9" s="21"/>
      <c r="T9" s="21"/>
      <c r="U9" s="21"/>
      <c r="V9" s="21"/>
      <c r="W9" s="21"/>
      <c r="X9" s="21"/>
      <c r="Y9" s="21"/>
      <c r="Z9" s="22"/>
      <c r="AA9" s="44"/>
    </row>
    <row r="10" s="1" customFormat="1" spans="1:27">
      <c r="A10" s="27" t="s">
        <v>8</v>
      </c>
      <c r="B10" s="27" t="s">
        <v>9</v>
      </c>
      <c r="C10" s="27" t="s">
        <v>10</v>
      </c>
      <c r="D10" s="27" t="s">
        <v>11</v>
      </c>
      <c r="E10" s="27" t="s">
        <v>12</v>
      </c>
      <c r="F10" s="27" t="s">
        <v>13</v>
      </c>
      <c r="G10" s="28" t="s">
        <v>14</v>
      </c>
      <c r="H10" s="29" t="s">
        <v>15</v>
      </c>
      <c r="I10" s="29"/>
      <c r="J10" s="29"/>
      <c r="K10" s="29"/>
      <c r="L10" s="29"/>
      <c r="M10" s="29"/>
      <c r="N10" s="29"/>
      <c r="O10" s="29"/>
      <c r="P10" s="29"/>
      <c r="Q10" s="41" t="s">
        <v>16</v>
      </c>
      <c r="R10" s="41"/>
      <c r="S10" s="41"/>
      <c r="T10" s="41"/>
      <c r="U10" s="41"/>
      <c r="V10" s="41"/>
      <c r="W10" s="41"/>
      <c r="X10" s="41"/>
      <c r="Y10" s="41"/>
      <c r="Z10" s="45" t="s">
        <v>17</v>
      </c>
      <c r="AA10" s="45"/>
    </row>
    <row r="11" s="1" customFormat="1" spans="1:27">
      <c r="A11" s="27"/>
      <c r="B11" s="27"/>
      <c r="C11" s="27"/>
      <c r="D11" s="27"/>
      <c r="E11" s="27"/>
      <c r="F11" s="27"/>
      <c r="G11" s="28"/>
      <c r="H11" s="29" t="s">
        <v>18</v>
      </c>
      <c r="I11" s="29"/>
      <c r="J11" s="29"/>
      <c r="K11" s="29"/>
      <c r="L11" s="29" t="s">
        <v>19</v>
      </c>
      <c r="M11" s="29"/>
      <c r="N11" s="29"/>
      <c r="O11" s="29"/>
      <c r="P11" s="29"/>
      <c r="Q11" s="28" t="s">
        <v>20</v>
      </c>
      <c r="R11" s="28"/>
      <c r="S11" s="28"/>
      <c r="T11" s="28"/>
      <c r="U11" s="28" t="s">
        <v>21</v>
      </c>
      <c r="V11" s="28"/>
      <c r="W11" s="28"/>
      <c r="X11" s="28"/>
      <c r="Y11" s="28"/>
      <c r="Z11" s="45"/>
      <c r="AA11" s="45"/>
    </row>
    <row r="12" s="1" customFormat="1" spans="1:27">
      <c r="A12" s="27"/>
      <c r="B12" s="27"/>
      <c r="C12" s="27"/>
      <c r="D12" s="27"/>
      <c r="E12" s="27"/>
      <c r="F12" s="27"/>
      <c r="G12" s="28"/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22</v>
      </c>
      <c r="M12" s="30" t="s">
        <v>23</v>
      </c>
      <c r="N12" s="30" t="s">
        <v>24</v>
      </c>
      <c r="O12" s="30" t="s">
        <v>25</v>
      </c>
      <c r="P12" s="30" t="s">
        <v>26</v>
      </c>
      <c r="Q12" s="41" t="s">
        <v>22</v>
      </c>
      <c r="R12" s="41" t="s">
        <v>23</v>
      </c>
      <c r="S12" s="41" t="s">
        <v>24</v>
      </c>
      <c r="T12" s="41" t="s">
        <v>25</v>
      </c>
      <c r="U12" s="41" t="s">
        <v>22</v>
      </c>
      <c r="V12" s="41" t="s">
        <v>23</v>
      </c>
      <c r="W12" s="41" t="s">
        <v>24</v>
      </c>
      <c r="X12" s="41" t="s">
        <v>25</v>
      </c>
      <c r="Y12" s="41" t="s">
        <v>26</v>
      </c>
      <c r="Z12" s="45" t="s">
        <v>27</v>
      </c>
      <c r="AA12" s="45" t="s">
        <v>28</v>
      </c>
    </row>
    <row r="13" s="1" customFormat="1" spans="1:27">
      <c r="A13" s="31" t="s">
        <v>29</v>
      </c>
      <c r="B13" s="32" t="s">
        <v>30</v>
      </c>
      <c r="C13" s="32" t="s">
        <v>31</v>
      </c>
      <c r="D13" s="32" t="s">
        <v>32</v>
      </c>
      <c r="E13" s="32" t="s">
        <v>33</v>
      </c>
      <c r="F13" s="32" t="s">
        <v>34</v>
      </c>
      <c r="G13" s="33">
        <v>390.9</v>
      </c>
      <c r="H13" s="34"/>
      <c r="I13" s="34"/>
      <c r="J13" s="34"/>
      <c r="K13" s="38">
        <v>50</v>
      </c>
      <c r="L13" s="38">
        <v>1</v>
      </c>
      <c r="M13" s="34"/>
      <c r="N13" s="34"/>
      <c r="O13" s="38">
        <v>30.6312</v>
      </c>
      <c r="P13" s="38">
        <v>404.8852</v>
      </c>
      <c r="Q13" s="34"/>
      <c r="R13" s="34"/>
      <c r="S13" s="34"/>
      <c r="T13" s="42"/>
      <c r="U13" s="42"/>
      <c r="V13" s="34"/>
      <c r="W13" s="34"/>
      <c r="X13" s="42"/>
      <c r="Y13" s="42"/>
      <c r="Z13" s="46">
        <f t="shared" ref="Z13:Z68" si="0">H13*Q13+I13*R13+J13*S13+K13*T13</f>
        <v>0</v>
      </c>
      <c r="AA13" s="46">
        <f t="shared" ref="AA13:AA68" si="1">L13*U13+M13*V13+N13*W13+O13*X13+P13*Y13</f>
        <v>0</v>
      </c>
    </row>
    <row r="14" s="1" customFormat="1" spans="1:27">
      <c r="A14" s="31" t="s">
        <v>35</v>
      </c>
      <c r="B14" s="32" t="s">
        <v>30</v>
      </c>
      <c r="C14" s="32" t="s">
        <v>31</v>
      </c>
      <c r="D14" s="32" t="s">
        <v>32</v>
      </c>
      <c r="E14" s="32" t="s">
        <v>33</v>
      </c>
      <c r="F14" s="32" t="s">
        <v>36</v>
      </c>
      <c r="G14" s="33">
        <v>416.4</v>
      </c>
      <c r="H14" s="34"/>
      <c r="I14" s="34"/>
      <c r="J14" s="34"/>
      <c r="K14" s="38">
        <v>50</v>
      </c>
      <c r="L14" s="38">
        <v>1</v>
      </c>
      <c r="M14" s="34"/>
      <c r="N14" s="34"/>
      <c r="O14" s="38">
        <v>91.2775</v>
      </c>
      <c r="P14" s="38">
        <v>30</v>
      </c>
      <c r="Q14" s="34"/>
      <c r="R14" s="34"/>
      <c r="S14" s="34"/>
      <c r="T14" s="42"/>
      <c r="U14" s="42"/>
      <c r="V14" s="34"/>
      <c r="W14" s="34"/>
      <c r="X14" s="42"/>
      <c r="Y14" s="42"/>
      <c r="Z14" s="46">
        <f t="shared" si="0"/>
        <v>0</v>
      </c>
      <c r="AA14" s="46">
        <f t="shared" si="1"/>
        <v>0</v>
      </c>
    </row>
    <row r="15" s="1" customFormat="1" spans="1:27">
      <c r="A15" s="31" t="s">
        <v>37</v>
      </c>
      <c r="B15" s="32" t="s">
        <v>30</v>
      </c>
      <c r="C15" s="32" t="s">
        <v>31</v>
      </c>
      <c r="D15" s="32" t="s">
        <v>32</v>
      </c>
      <c r="E15" s="32" t="s">
        <v>33</v>
      </c>
      <c r="F15" s="32" t="s">
        <v>38</v>
      </c>
      <c r="G15" s="33">
        <v>504.6</v>
      </c>
      <c r="H15" s="34"/>
      <c r="I15" s="34"/>
      <c r="J15" s="34"/>
      <c r="K15" s="38">
        <v>50</v>
      </c>
      <c r="L15" s="38">
        <v>1</v>
      </c>
      <c r="M15" s="34"/>
      <c r="N15" s="34"/>
      <c r="O15" s="38">
        <v>18</v>
      </c>
      <c r="P15" s="38">
        <v>30</v>
      </c>
      <c r="Q15" s="34"/>
      <c r="R15" s="34"/>
      <c r="S15" s="34"/>
      <c r="T15" s="42"/>
      <c r="U15" s="42"/>
      <c r="V15" s="34"/>
      <c r="W15" s="34"/>
      <c r="X15" s="42"/>
      <c r="Y15" s="42"/>
      <c r="Z15" s="46">
        <f t="shared" si="0"/>
        <v>0</v>
      </c>
      <c r="AA15" s="46">
        <f t="shared" si="1"/>
        <v>0</v>
      </c>
    </row>
    <row r="16" s="1" customFormat="1" spans="1:27">
      <c r="A16" s="31" t="s">
        <v>39</v>
      </c>
      <c r="B16" s="32" t="s">
        <v>30</v>
      </c>
      <c r="C16" s="32" t="s">
        <v>31</v>
      </c>
      <c r="D16" s="32" t="s">
        <v>32</v>
      </c>
      <c r="E16" s="32" t="s">
        <v>33</v>
      </c>
      <c r="F16" s="32" t="s">
        <v>40</v>
      </c>
      <c r="G16" s="33">
        <v>343</v>
      </c>
      <c r="H16" s="34"/>
      <c r="I16" s="34"/>
      <c r="J16" s="34"/>
      <c r="K16" s="38">
        <v>50</v>
      </c>
      <c r="L16" s="38">
        <v>1</v>
      </c>
      <c r="M16" s="34"/>
      <c r="N16" s="34"/>
      <c r="O16" s="38">
        <v>109.4965</v>
      </c>
      <c r="P16" s="38">
        <v>30</v>
      </c>
      <c r="Q16" s="34"/>
      <c r="R16" s="34"/>
      <c r="S16" s="34"/>
      <c r="T16" s="42"/>
      <c r="U16" s="42"/>
      <c r="V16" s="34"/>
      <c r="W16" s="34"/>
      <c r="X16" s="42"/>
      <c r="Y16" s="42"/>
      <c r="Z16" s="46">
        <f t="shared" si="0"/>
        <v>0</v>
      </c>
      <c r="AA16" s="46">
        <f t="shared" si="1"/>
        <v>0</v>
      </c>
    </row>
    <row r="17" s="1" customFormat="1" spans="1:27">
      <c r="A17" s="31" t="s">
        <v>41</v>
      </c>
      <c r="B17" s="32" t="s">
        <v>30</v>
      </c>
      <c r="C17" s="32" t="s">
        <v>31</v>
      </c>
      <c r="D17" s="32" t="s">
        <v>32</v>
      </c>
      <c r="E17" s="32" t="s">
        <v>33</v>
      </c>
      <c r="F17" s="32" t="s">
        <v>42</v>
      </c>
      <c r="G17" s="33">
        <v>377.8</v>
      </c>
      <c r="H17" s="34"/>
      <c r="I17" s="34"/>
      <c r="J17" s="34"/>
      <c r="K17" s="38">
        <v>159.914</v>
      </c>
      <c r="L17" s="38">
        <v>1</v>
      </c>
      <c r="M17" s="34"/>
      <c r="N17" s="34"/>
      <c r="O17" s="38">
        <v>269.7383</v>
      </c>
      <c r="P17" s="38">
        <v>746.1554</v>
      </c>
      <c r="Q17" s="34"/>
      <c r="R17" s="34"/>
      <c r="S17" s="34"/>
      <c r="T17" s="42"/>
      <c r="U17" s="42"/>
      <c r="V17" s="34"/>
      <c r="W17" s="34"/>
      <c r="X17" s="42"/>
      <c r="Y17" s="42"/>
      <c r="Z17" s="46">
        <f t="shared" si="0"/>
        <v>0</v>
      </c>
      <c r="AA17" s="46">
        <f t="shared" si="1"/>
        <v>0</v>
      </c>
    </row>
    <row r="18" s="1" customFormat="1" spans="1:27">
      <c r="A18" s="31" t="s">
        <v>43</v>
      </c>
      <c r="B18" s="32" t="s">
        <v>30</v>
      </c>
      <c r="C18" s="32" t="s">
        <v>31</v>
      </c>
      <c r="D18" s="32" t="s">
        <v>32</v>
      </c>
      <c r="E18" s="32" t="s">
        <v>33</v>
      </c>
      <c r="F18" s="32" t="s">
        <v>44</v>
      </c>
      <c r="G18" s="33">
        <v>399.4</v>
      </c>
      <c r="H18" s="34"/>
      <c r="I18" s="34"/>
      <c r="J18" s="34"/>
      <c r="K18" s="38">
        <v>50</v>
      </c>
      <c r="L18" s="38">
        <v>1</v>
      </c>
      <c r="M18" s="34"/>
      <c r="N18" s="34"/>
      <c r="O18" s="38">
        <v>154.2574</v>
      </c>
      <c r="P18" s="38">
        <v>19809.7075</v>
      </c>
      <c r="Q18" s="34"/>
      <c r="R18" s="34"/>
      <c r="S18" s="34"/>
      <c r="T18" s="42"/>
      <c r="U18" s="42"/>
      <c r="V18" s="34"/>
      <c r="W18" s="34"/>
      <c r="X18" s="42"/>
      <c r="Y18" s="42"/>
      <c r="Z18" s="46">
        <f t="shared" si="0"/>
        <v>0</v>
      </c>
      <c r="AA18" s="46">
        <f t="shared" si="1"/>
        <v>0</v>
      </c>
    </row>
    <row r="19" s="1" customFormat="1" spans="1:27">
      <c r="A19" s="31" t="s">
        <v>45</v>
      </c>
      <c r="B19" s="32" t="s">
        <v>30</v>
      </c>
      <c r="C19" s="32" t="s">
        <v>31</v>
      </c>
      <c r="D19" s="32" t="s">
        <v>32</v>
      </c>
      <c r="E19" s="32" t="s">
        <v>33</v>
      </c>
      <c r="F19" s="32" t="s">
        <v>46</v>
      </c>
      <c r="G19" s="33">
        <v>438.6</v>
      </c>
      <c r="H19" s="34"/>
      <c r="I19" s="34"/>
      <c r="J19" s="34"/>
      <c r="K19" s="38">
        <v>50</v>
      </c>
      <c r="L19" s="38">
        <v>1</v>
      </c>
      <c r="M19" s="34"/>
      <c r="N19" s="34"/>
      <c r="O19" s="38">
        <v>105.4483</v>
      </c>
      <c r="P19" s="38">
        <v>30</v>
      </c>
      <c r="Q19" s="34"/>
      <c r="R19" s="34"/>
      <c r="S19" s="34"/>
      <c r="T19" s="42"/>
      <c r="U19" s="42"/>
      <c r="V19" s="34"/>
      <c r="W19" s="34"/>
      <c r="X19" s="42"/>
      <c r="Y19" s="42"/>
      <c r="Z19" s="46">
        <f t="shared" si="0"/>
        <v>0</v>
      </c>
      <c r="AA19" s="46">
        <f t="shared" si="1"/>
        <v>0</v>
      </c>
    </row>
    <row r="20" s="1" customFormat="1" spans="1:27">
      <c r="A20" s="31" t="s">
        <v>47</v>
      </c>
      <c r="B20" s="32" t="s">
        <v>30</v>
      </c>
      <c r="C20" s="32" t="s">
        <v>31</v>
      </c>
      <c r="D20" s="32" t="s">
        <v>32</v>
      </c>
      <c r="E20" s="32" t="s">
        <v>33</v>
      </c>
      <c r="F20" s="32" t="s">
        <v>48</v>
      </c>
      <c r="G20" s="33">
        <v>376.6</v>
      </c>
      <c r="H20" s="34"/>
      <c r="I20" s="34"/>
      <c r="J20" s="34"/>
      <c r="K20" s="38">
        <v>50</v>
      </c>
      <c r="L20" s="38">
        <v>1</v>
      </c>
      <c r="M20" s="34"/>
      <c r="N20" s="34"/>
      <c r="O20" s="38">
        <v>205.5678</v>
      </c>
      <c r="P20" s="38">
        <v>30</v>
      </c>
      <c r="Q20" s="34"/>
      <c r="R20" s="34"/>
      <c r="S20" s="34"/>
      <c r="T20" s="42"/>
      <c r="U20" s="42"/>
      <c r="V20" s="34"/>
      <c r="W20" s="34"/>
      <c r="X20" s="42"/>
      <c r="Y20" s="42"/>
      <c r="Z20" s="46">
        <f t="shared" si="0"/>
        <v>0</v>
      </c>
      <c r="AA20" s="46">
        <f t="shared" si="1"/>
        <v>0</v>
      </c>
    </row>
    <row r="21" s="1" customFormat="1" spans="1:27">
      <c r="A21" s="31" t="s">
        <v>49</v>
      </c>
      <c r="B21" s="32" t="s">
        <v>30</v>
      </c>
      <c r="C21" s="32" t="s">
        <v>31</v>
      </c>
      <c r="D21" s="32" t="s">
        <v>32</v>
      </c>
      <c r="E21" s="32" t="s">
        <v>33</v>
      </c>
      <c r="F21" s="32" t="s">
        <v>50</v>
      </c>
      <c r="G21" s="33">
        <v>389.2</v>
      </c>
      <c r="H21" s="34"/>
      <c r="I21" s="34"/>
      <c r="J21" s="34"/>
      <c r="K21" s="38">
        <v>124.757</v>
      </c>
      <c r="L21" s="38">
        <v>1</v>
      </c>
      <c r="M21" s="34"/>
      <c r="N21" s="34"/>
      <c r="O21" s="38">
        <v>52.4334</v>
      </c>
      <c r="P21" s="38">
        <v>692.2845</v>
      </c>
      <c r="Q21" s="34"/>
      <c r="R21" s="34"/>
      <c r="S21" s="34"/>
      <c r="T21" s="42"/>
      <c r="U21" s="42"/>
      <c r="V21" s="34"/>
      <c r="W21" s="34"/>
      <c r="X21" s="42"/>
      <c r="Y21" s="42"/>
      <c r="Z21" s="46">
        <f t="shared" si="0"/>
        <v>0</v>
      </c>
      <c r="AA21" s="46">
        <f t="shared" si="1"/>
        <v>0</v>
      </c>
    </row>
    <row r="22" s="1" customFormat="1" spans="1:27">
      <c r="A22" s="31" t="s">
        <v>51</v>
      </c>
      <c r="B22" s="32" t="s">
        <v>30</v>
      </c>
      <c r="C22" s="32" t="s">
        <v>31</v>
      </c>
      <c r="D22" s="32" t="s">
        <v>32</v>
      </c>
      <c r="E22" s="32" t="s">
        <v>33</v>
      </c>
      <c r="F22" s="32" t="s">
        <v>52</v>
      </c>
      <c r="G22" s="33">
        <v>502</v>
      </c>
      <c r="H22" s="34"/>
      <c r="I22" s="34"/>
      <c r="J22" s="34"/>
      <c r="K22" s="38">
        <v>55.4548</v>
      </c>
      <c r="L22" s="38">
        <v>1</v>
      </c>
      <c r="M22" s="34"/>
      <c r="N22" s="34"/>
      <c r="O22" s="38">
        <v>156.6834</v>
      </c>
      <c r="P22" s="38">
        <v>30</v>
      </c>
      <c r="Q22" s="34"/>
      <c r="R22" s="34"/>
      <c r="S22" s="34"/>
      <c r="T22" s="42"/>
      <c r="U22" s="42"/>
      <c r="V22" s="34"/>
      <c r="W22" s="34"/>
      <c r="X22" s="42"/>
      <c r="Y22" s="42"/>
      <c r="Z22" s="46">
        <f t="shared" si="0"/>
        <v>0</v>
      </c>
      <c r="AA22" s="46">
        <f t="shared" si="1"/>
        <v>0</v>
      </c>
    </row>
    <row r="23" s="1" customFormat="1" spans="1:27">
      <c r="A23" s="31" t="s">
        <v>53</v>
      </c>
      <c r="B23" s="32" t="s">
        <v>30</v>
      </c>
      <c r="C23" s="32" t="s">
        <v>31</v>
      </c>
      <c r="D23" s="32" t="s">
        <v>32</v>
      </c>
      <c r="E23" s="32" t="s">
        <v>33</v>
      </c>
      <c r="F23" s="32" t="s">
        <v>54</v>
      </c>
      <c r="G23" s="33">
        <v>384.9</v>
      </c>
      <c r="H23" s="34"/>
      <c r="I23" s="34"/>
      <c r="J23" s="34"/>
      <c r="K23" s="38">
        <v>50.094</v>
      </c>
      <c r="L23" s="38">
        <v>1</v>
      </c>
      <c r="M23" s="34"/>
      <c r="N23" s="34"/>
      <c r="O23" s="38">
        <v>18</v>
      </c>
      <c r="P23" s="38">
        <v>186.8403</v>
      </c>
      <c r="Q23" s="34"/>
      <c r="R23" s="34"/>
      <c r="S23" s="34"/>
      <c r="T23" s="42"/>
      <c r="U23" s="42"/>
      <c r="V23" s="34"/>
      <c r="W23" s="34"/>
      <c r="X23" s="42"/>
      <c r="Y23" s="42"/>
      <c r="Z23" s="46">
        <f t="shared" si="0"/>
        <v>0</v>
      </c>
      <c r="AA23" s="46">
        <f t="shared" si="1"/>
        <v>0</v>
      </c>
    </row>
    <row r="24" s="1" customFormat="1" spans="1:27">
      <c r="A24" s="31" t="s">
        <v>55</v>
      </c>
      <c r="B24" s="32" t="s">
        <v>30</v>
      </c>
      <c r="C24" s="32" t="s">
        <v>31</v>
      </c>
      <c r="D24" s="32" t="s">
        <v>32</v>
      </c>
      <c r="E24" s="32" t="s">
        <v>33</v>
      </c>
      <c r="F24" s="32" t="s">
        <v>56</v>
      </c>
      <c r="G24" s="33">
        <v>446.4</v>
      </c>
      <c r="H24" s="34"/>
      <c r="I24" s="34"/>
      <c r="J24" s="34"/>
      <c r="K24" s="38">
        <v>50</v>
      </c>
      <c r="L24" s="38">
        <v>1</v>
      </c>
      <c r="M24" s="34"/>
      <c r="N24" s="34"/>
      <c r="O24" s="38">
        <v>25.5314</v>
      </c>
      <c r="P24" s="38">
        <v>81.6843</v>
      </c>
      <c r="Q24" s="34"/>
      <c r="R24" s="34"/>
      <c r="S24" s="34"/>
      <c r="T24" s="42"/>
      <c r="U24" s="42"/>
      <c r="V24" s="34"/>
      <c r="W24" s="34"/>
      <c r="X24" s="42"/>
      <c r="Y24" s="42"/>
      <c r="Z24" s="46">
        <f t="shared" si="0"/>
        <v>0</v>
      </c>
      <c r="AA24" s="46">
        <f t="shared" si="1"/>
        <v>0</v>
      </c>
    </row>
    <row r="25" s="1" customFormat="1" spans="1:27">
      <c r="A25" s="31" t="s">
        <v>57</v>
      </c>
      <c r="B25" s="32" t="s">
        <v>30</v>
      </c>
      <c r="C25" s="32" t="s">
        <v>31</v>
      </c>
      <c r="D25" s="32" t="s">
        <v>32</v>
      </c>
      <c r="E25" s="32" t="s">
        <v>33</v>
      </c>
      <c r="F25" s="32" t="s">
        <v>58</v>
      </c>
      <c r="G25" s="33">
        <v>384.3</v>
      </c>
      <c r="H25" s="34"/>
      <c r="I25" s="34"/>
      <c r="J25" s="34"/>
      <c r="K25" s="38">
        <v>50</v>
      </c>
      <c r="L25" s="38">
        <v>1</v>
      </c>
      <c r="M25" s="34"/>
      <c r="N25" s="34"/>
      <c r="O25" s="38">
        <v>45.2447</v>
      </c>
      <c r="P25" s="38">
        <v>125.5424</v>
      </c>
      <c r="Q25" s="34"/>
      <c r="R25" s="34"/>
      <c r="S25" s="34"/>
      <c r="T25" s="42"/>
      <c r="U25" s="42"/>
      <c r="V25" s="34"/>
      <c r="W25" s="34"/>
      <c r="X25" s="42"/>
      <c r="Y25" s="42"/>
      <c r="Z25" s="46">
        <f t="shared" si="0"/>
        <v>0</v>
      </c>
      <c r="AA25" s="46">
        <f t="shared" si="1"/>
        <v>0</v>
      </c>
    </row>
    <row r="26" s="1" customFormat="1" spans="1:27">
      <c r="A26" s="31" t="s">
        <v>59</v>
      </c>
      <c r="B26" s="32" t="s">
        <v>30</v>
      </c>
      <c r="C26" s="32" t="s">
        <v>31</v>
      </c>
      <c r="D26" s="32" t="s">
        <v>32</v>
      </c>
      <c r="E26" s="32" t="s">
        <v>33</v>
      </c>
      <c r="F26" s="32" t="s">
        <v>60</v>
      </c>
      <c r="G26" s="33">
        <v>379.6</v>
      </c>
      <c r="H26" s="34"/>
      <c r="I26" s="34"/>
      <c r="J26" s="34"/>
      <c r="K26" s="38">
        <v>50</v>
      </c>
      <c r="L26" s="38">
        <v>1</v>
      </c>
      <c r="M26" s="34"/>
      <c r="N26" s="34"/>
      <c r="O26" s="38">
        <v>73.8904</v>
      </c>
      <c r="P26" s="38">
        <v>68.1879</v>
      </c>
      <c r="Q26" s="34"/>
      <c r="R26" s="34"/>
      <c r="S26" s="34"/>
      <c r="T26" s="42"/>
      <c r="U26" s="42"/>
      <c r="V26" s="34"/>
      <c r="W26" s="34"/>
      <c r="X26" s="42"/>
      <c r="Y26" s="42"/>
      <c r="Z26" s="46">
        <f t="shared" si="0"/>
        <v>0</v>
      </c>
      <c r="AA26" s="46">
        <f t="shared" si="1"/>
        <v>0</v>
      </c>
    </row>
    <row r="27" s="1" customFormat="1" spans="1:27">
      <c r="A27" s="31" t="s">
        <v>61</v>
      </c>
      <c r="B27" s="32" t="s">
        <v>30</v>
      </c>
      <c r="C27" s="32" t="s">
        <v>31</v>
      </c>
      <c r="D27" s="32" t="s">
        <v>32</v>
      </c>
      <c r="E27" s="32" t="s">
        <v>33</v>
      </c>
      <c r="F27" s="32" t="s">
        <v>62</v>
      </c>
      <c r="G27" s="33">
        <v>375.6</v>
      </c>
      <c r="H27" s="34"/>
      <c r="I27" s="34"/>
      <c r="J27" s="34"/>
      <c r="K27" s="38">
        <v>50</v>
      </c>
      <c r="L27" s="38">
        <v>1</v>
      </c>
      <c r="M27" s="34"/>
      <c r="N27" s="34"/>
      <c r="O27" s="38">
        <v>236.8311</v>
      </c>
      <c r="P27" s="38">
        <v>30</v>
      </c>
      <c r="Q27" s="34"/>
      <c r="R27" s="34"/>
      <c r="S27" s="34"/>
      <c r="T27" s="42"/>
      <c r="U27" s="42"/>
      <c r="V27" s="34"/>
      <c r="W27" s="34"/>
      <c r="X27" s="42"/>
      <c r="Y27" s="42"/>
      <c r="Z27" s="46">
        <f t="shared" si="0"/>
        <v>0</v>
      </c>
      <c r="AA27" s="46">
        <f t="shared" si="1"/>
        <v>0</v>
      </c>
    </row>
    <row r="28" s="1" customFormat="1" spans="1:27">
      <c r="A28" s="31" t="s">
        <v>63</v>
      </c>
      <c r="B28" s="32" t="s">
        <v>30</v>
      </c>
      <c r="C28" s="32" t="s">
        <v>31</v>
      </c>
      <c r="D28" s="32" t="s">
        <v>32</v>
      </c>
      <c r="E28" s="32" t="s">
        <v>33</v>
      </c>
      <c r="F28" s="32" t="s">
        <v>64</v>
      </c>
      <c r="G28" s="33">
        <v>338</v>
      </c>
      <c r="H28" s="34"/>
      <c r="I28" s="34"/>
      <c r="J28" s="34"/>
      <c r="K28" s="38">
        <v>50</v>
      </c>
      <c r="L28" s="38">
        <v>1</v>
      </c>
      <c r="M28" s="34"/>
      <c r="N28" s="34"/>
      <c r="O28" s="38">
        <v>51.3926</v>
      </c>
      <c r="P28" s="38">
        <v>54.2335</v>
      </c>
      <c r="Q28" s="34"/>
      <c r="R28" s="34"/>
      <c r="S28" s="34"/>
      <c r="T28" s="42"/>
      <c r="U28" s="42"/>
      <c r="V28" s="34"/>
      <c r="W28" s="34"/>
      <c r="X28" s="42"/>
      <c r="Y28" s="42"/>
      <c r="Z28" s="46">
        <f t="shared" si="0"/>
        <v>0</v>
      </c>
      <c r="AA28" s="46">
        <f t="shared" si="1"/>
        <v>0</v>
      </c>
    </row>
    <row r="29" s="1" customFormat="1" spans="1:27">
      <c r="A29" s="31" t="s">
        <v>65</v>
      </c>
      <c r="B29" s="32" t="s">
        <v>30</v>
      </c>
      <c r="C29" s="32" t="s">
        <v>31</v>
      </c>
      <c r="D29" s="32" t="s">
        <v>32</v>
      </c>
      <c r="E29" s="32" t="s">
        <v>33</v>
      </c>
      <c r="F29" s="32" t="s">
        <v>66</v>
      </c>
      <c r="G29" s="33">
        <v>485.6</v>
      </c>
      <c r="H29" s="34"/>
      <c r="I29" s="34"/>
      <c r="J29" s="34"/>
      <c r="K29" s="38">
        <v>50.2948</v>
      </c>
      <c r="L29" s="38">
        <v>1</v>
      </c>
      <c r="M29" s="34"/>
      <c r="N29" s="34"/>
      <c r="O29" s="38">
        <v>18</v>
      </c>
      <c r="P29" s="38">
        <v>30</v>
      </c>
      <c r="Q29" s="34"/>
      <c r="R29" s="34"/>
      <c r="S29" s="34"/>
      <c r="T29" s="42"/>
      <c r="U29" s="42"/>
      <c r="V29" s="34"/>
      <c r="W29" s="34"/>
      <c r="X29" s="42"/>
      <c r="Y29" s="42"/>
      <c r="Z29" s="46">
        <f t="shared" si="0"/>
        <v>0</v>
      </c>
      <c r="AA29" s="46">
        <f t="shared" si="1"/>
        <v>0</v>
      </c>
    </row>
    <row r="30" s="1" customFormat="1" spans="1:27">
      <c r="A30" s="31" t="s">
        <v>67</v>
      </c>
      <c r="B30" s="32" t="s">
        <v>30</v>
      </c>
      <c r="C30" s="32" t="s">
        <v>31</v>
      </c>
      <c r="D30" s="32" t="s">
        <v>32</v>
      </c>
      <c r="E30" s="32" t="s">
        <v>68</v>
      </c>
      <c r="F30" s="32" t="s">
        <v>69</v>
      </c>
      <c r="G30" s="33">
        <v>227.1</v>
      </c>
      <c r="H30" s="34"/>
      <c r="I30" s="34"/>
      <c r="J30" s="34"/>
      <c r="K30" s="38">
        <v>50</v>
      </c>
      <c r="L30" s="38">
        <v>1</v>
      </c>
      <c r="M30" s="34"/>
      <c r="N30" s="34"/>
      <c r="O30" s="38">
        <v>72.5627</v>
      </c>
      <c r="P30" s="38">
        <v>30</v>
      </c>
      <c r="Q30" s="34"/>
      <c r="R30" s="34"/>
      <c r="S30" s="34"/>
      <c r="T30" s="42"/>
      <c r="U30" s="42"/>
      <c r="V30" s="34"/>
      <c r="W30" s="34"/>
      <c r="X30" s="42"/>
      <c r="Y30" s="42"/>
      <c r="Z30" s="46">
        <f t="shared" si="0"/>
        <v>0</v>
      </c>
      <c r="AA30" s="46">
        <f t="shared" si="1"/>
        <v>0</v>
      </c>
    </row>
    <row r="31" s="1" customFormat="1" spans="1:27">
      <c r="A31" s="31" t="s">
        <v>70</v>
      </c>
      <c r="B31" s="32" t="s">
        <v>30</v>
      </c>
      <c r="C31" s="32" t="s">
        <v>31</v>
      </c>
      <c r="D31" s="32" t="s">
        <v>32</v>
      </c>
      <c r="E31" s="32" t="s">
        <v>68</v>
      </c>
      <c r="F31" s="32" t="s">
        <v>71</v>
      </c>
      <c r="G31" s="33">
        <v>230.5</v>
      </c>
      <c r="H31" s="34"/>
      <c r="I31" s="34"/>
      <c r="J31" s="34"/>
      <c r="K31" s="38">
        <v>174.043</v>
      </c>
      <c r="L31" s="38">
        <v>1</v>
      </c>
      <c r="M31" s="34"/>
      <c r="N31" s="34"/>
      <c r="O31" s="38">
        <v>1138.4904</v>
      </c>
      <c r="P31" s="38">
        <v>30</v>
      </c>
      <c r="Q31" s="34"/>
      <c r="R31" s="34"/>
      <c r="S31" s="34"/>
      <c r="T31" s="42"/>
      <c r="U31" s="42"/>
      <c r="V31" s="34"/>
      <c r="W31" s="34"/>
      <c r="X31" s="42"/>
      <c r="Y31" s="42"/>
      <c r="Z31" s="46">
        <f t="shared" si="0"/>
        <v>0</v>
      </c>
      <c r="AA31" s="46">
        <f t="shared" si="1"/>
        <v>0</v>
      </c>
    </row>
    <row r="32" s="1" customFormat="1" spans="1:27">
      <c r="A32" s="31" t="s">
        <v>72</v>
      </c>
      <c r="B32" s="32" t="s">
        <v>30</v>
      </c>
      <c r="C32" s="32" t="s">
        <v>31</v>
      </c>
      <c r="D32" s="32" t="s">
        <v>32</v>
      </c>
      <c r="E32" s="32" t="s">
        <v>68</v>
      </c>
      <c r="F32" s="32" t="s">
        <v>73</v>
      </c>
      <c r="G32" s="33">
        <v>247.9</v>
      </c>
      <c r="H32" s="34"/>
      <c r="I32" s="34"/>
      <c r="J32" s="34"/>
      <c r="K32" s="38">
        <v>51.108</v>
      </c>
      <c r="L32" s="38">
        <v>1</v>
      </c>
      <c r="M32" s="34"/>
      <c r="N32" s="34"/>
      <c r="O32" s="38">
        <v>158.126</v>
      </c>
      <c r="P32" s="38">
        <v>30</v>
      </c>
      <c r="Q32" s="34"/>
      <c r="R32" s="34"/>
      <c r="S32" s="34"/>
      <c r="T32" s="42"/>
      <c r="U32" s="42"/>
      <c r="V32" s="34"/>
      <c r="W32" s="34"/>
      <c r="X32" s="42"/>
      <c r="Y32" s="42"/>
      <c r="Z32" s="46">
        <f t="shared" si="0"/>
        <v>0</v>
      </c>
      <c r="AA32" s="46">
        <f t="shared" si="1"/>
        <v>0</v>
      </c>
    </row>
    <row r="33" s="1" customFormat="1" spans="1:27">
      <c r="A33" s="31" t="s">
        <v>74</v>
      </c>
      <c r="B33" s="32" t="s">
        <v>30</v>
      </c>
      <c r="C33" s="32" t="s">
        <v>31</v>
      </c>
      <c r="D33" s="32" t="s">
        <v>32</v>
      </c>
      <c r="E33" s="32" t="s">
        <v>68</v>
      </c>
      <c r="F33" s="32" t="s">
        <v>75</v>
      </c>
      <c r="G33" s="33">
        <v>215</v>
      </c>
      <c r="H33" s="34"/>
      <c r="I33" s="34"/>
      <c r="J33" s="34"/>
      <c r="K33" s="38">
        <v>111.612</v>
      </c>
      <c r="L33" s="38">
        <v>1</v>
      </c>
      <c r="M33" s="34"/>
      <c r="N33" s="34"/>
      <c r="O33" s="38">
        <v>760.1898</v>
      </c>
      <c r="P33" s="38">
        <v>30</v>
      </c>
      <c r="Q33" s="34"/>
      <c r="R33" s="34"/>
      <c r="S33" s="34"/>
      <c r="T33" s="42"/>
      <c r="U33" s="42"/>
      <c r="V33" s="34"/>
      <c r="W33" s="34"/>
      <c r="X33" s="42"/>
      <c r="Y33" s="42"/>
      <c r="Z33" s="46">
        <f t="shared" si="0"/>
        <v>0</v>
      </c>
      <c r="AA33" s="46">
        <f t="shared" si="1"/>
        <v>0</v>
      </c>
    </row>
    <row r="34" s="1" customFormat="1" spans="1:27">
      <c r="A34" s="31" t="s">
        <v>76</v>
      </c>
      <c r="B34" s="32" t="s">
        <v>30</v>
      </c>
      <c r="C34" s="32" t="s">
        <v>31</v>
      </c>
      <c r="D34" s="32" t="s">
        <v>32</v>
      </c>
      <c r="E34" s="32" t="s">
        <v>68</v>
      </c>
      <c r="F34" s="32" t="s">
        <v>77</v>
      </c>
      <c r="G34" s="33">
        <v>226.8</v>
      </c>
      <c r="H34" s="34"/>
      <c r="I34" s="34"/>
      <c r="J34" s="34"/>
      <c r="K34" s="38">
        <v>363.37</v>
      </c>
      <c r="L34" s="38">
        <v>1</v>
      </c>
      <c r="M34" s="34"/>
      <c r="N34" s="34"/>
      <c r="O34" s="38">
        <v>1370.1274</v>
      </c>
      <c r="P34" s="38">
        <v>30.2633</v>
      </c>
      <c r="Q34" s="34"/>
      <c r="R34" s="34"/>
      <c r="S34" s="34"/>
      <c r="T34" s="42"/>
      <c r="U34" s="42"/>
      <c r="V34" s="34"/>
      <c r="W34" s="34"/>
      <c r="X34" s="42"/>
      <c r="Y34" s="42"/>
      <c r="Z34" s="46">
        <f t="shared" si="0"/>
        <v>0</v>
      </c>
      <c r="AA34" s="46">
        <f t="shared" si="1"/>
        <v>0</v>
      </c>
    </row>
    <row r="35" s="1" customFormat="1" spans="1:27">
      <c r="A35" s="31" t="s">
        <v>78</v>
      </c>
      <c r="B35" s="32" t="s">
        <v>30</v>
      </c>
      <c r="C35" s="32" t="s">
        <v>31</v>
      </c>
      <c r="D35" s="32" t="s">
        <v>32</v>
      </c>
      <c r="E35" s="32" t="s">
        <v>68</v>
      </c>
      <c r="F35" s="32" t="s">
        <v>79</v>
      </c>
      <c r="G35" s="33">
        <v>267.3</v>
      </c>
      <c r="H35" s="34"/>
      <c r="I35" s="34"/>
      <c r="J35" s="34"/>
      <c r="K35" s="38">
        <v>50.321</v>
      </c>
      <c r="L35" s="38">
        <v>1</v>
      </c>
      <c r="M35" s="34"/>
      <c r="N35" s="34"/>
      <c r="O35" s="38">
        <v>216.9277</v>
      </c>
      <c r="P35" s="38">
        <v>30</v>
      </c>
      <c r="Q35" s="34"/>
      <c r="R35" s="34"/>
      <c r="S35" s="34"/>
      <c r="T35" s="42"/>
      <c r="U35" s="42"/>
      <c r="V35" s="34"/>
      <c r="W35" s="34"/>
      <c r="X35" s="42"/>
      <c r="Y35" s="42"/>
      <c r="Z35" s="46">
        <f t="shared" si="0"/>
        <v>0</v>
      </c>
      <c r="AA35" s="46">
        <f t="shared" si="1"/>
        <v>0</v>
      </c>
    </row>
    <row r="36" s="1" customFormat="1" spans="1:27">
      <c r="A36" s="31" t="s">
        <v>80</v>
      </c>
      <c r="B36" s="32" t="s">
        <v>30</v>
      </c>
      <c r="C36" s="32" t="s">
        <v>31</v>
      </c>
      <c r="D36" s="32" t="s">
        <v>32</v>
      </c>
      <c r="E36" s="32" t="s">
        <v>68</v>
      </c>
      <c r="F36" s="32" t="s">
        <v>81</v>
      </c>
      <c r="G36" s="33">
        <v>316.5</v>
      </c>
      <c r="H36" s="34"/>
      <c r="I36" s="34"/>
      <c r="J36" s="34"/>
      <c r="K36" s="38">
        <v>63.035</v>
      </c>
      <c r="L36" s="38">
        <v>1</v>
      </c>
      <c r="M36" s="34"/>
      <c r="N36" s="34"/>
      <c r="O36" s="38">
        <v>66.6465</v>
      </c>
      <c r="P36" s="38">
        <v>30</v>
      </c>
      <c r="Q36" s="34"/>
      <c r="R36" s="34"/>
      <c r="S36" s="34"/>
      <c r="T36" s="42"/>
      <c r="U36" s="42"/>
      <c r="V36" s="34"/>
      <c r="W36" s="34"/>
      <c r="X36" s="42"/>
      <c r="Y36" s="42"/>
      <c r="Z36" s="46">
        <f t="shared" si="0"/>
        <v>0</v>
      </c>
      <c r="AA36" s="46">
        <f t="shared" si="1"/>
        <v>0</v>
      </c>
    </row>
    <row r="37" s="1" customFormat="1" spans="1:27">
      <c r="A37" s="31" t="s">
        <v>82</v>
      </c>
      <c r="B37" s="32" t="s">
        <v>30</v>
      </c>
      <c r="C37" s="32" t="s">
        <v>31</v>
      </c>
      <c r="D37" s="32" t="s">
        <v>32</v>
      </c>
      <c r="E37" s="32" t="s">
        <v>68</v>
      </c>
      <c r="F37" s="32" t="s">
        <v>83</v>
      </c>
      <c r="G37" s="33">
        <v>296.7</v>
      </c>
      <c r="H37" s="34"/>
      <c r="I37" s="34"/>
      <c r="J37" s="34"/>
      <c r="K37" s="38">
        <v>118.156</v>
      </c>
      <c r="L37" s="38">
        <v>1</v>
      </c>
      <c r="M37" s="34"/>
      <c r="N37" s="34"/>
      <c r="O37" s="38">
        <v>525.3978</v>
      </c>
      <c r="P37" s="38">
        <v>49.5799</v>
      </c>
      <c r="Q37" s="34"/>
      <c r="R37" s="34"/>
      <c r="S37" s="34"/>
      <c r="T37" s="42"/>
      <c r="U37" s="42"/>
      <c r="V37" s="34"/>
      <c r="W37" s="34"/>
      <c r="X37" s="42"/>
      <c r="Y37" s="42"/>
      <c r="Z37" s="46">
        <f t="shared" si="0"/>
        <v>0</v>
      </c>
      <c r="AA37" s="46">
        <f t="shared" si="1"/>
        <v>0</v>
      </c>
    </row>
    <row r="38" s="1" customFormat="1" spans="1:27">
      <c r="A38" s="31" t="s">
        <v>84</v>
      </c>
      <c r="B38" s="32" t="s">
        <v>30</v>
      </c>
      <c r="C38" s="32" t="s">
        <v>31</v>
      </c>
      <c r="D38" s="32" t="s">
        <v>32</v>
      </c>
      <c r="E38" s="32" t="s">
        <v>68</v>
      </c>
      <c r="F38" s="32" t="s">
        <v>85</v>
      </c>
      <c r="G38" s="33">
        <v>390</v>
      </c>
      <c r="H38" s="34"/>
      <c r="I38" s="34"/>
      <c r="J38" s="34"/>
      <c r="K38" s="38">
        <v>71.509</v>
      </c>
      <c r="L38" s="38">
        <v>1</v>
      </c>
      <c r="M38" s="34"/>
      <c r="N38" s="34"/>
      <c r="O38" s="38">
        <v>253.4005</v>
      </c>
      <c r="P38" s="38">
        <v>30</v>
      </c>
      <c r="Q38" s="34"/>
      <c r="R38" s="34"/>
      <c r="S38" s="34"/>
      <c r="T38" s="42"/>
      <c r="U38" s="42"/>
      <c r="V38" s="34"/>
      <c r="W38" s="34"/>
      <c r="X38" s="42"/>
      <c r="Y38" s="42"/>
      <c r="Z38" s="46">
        <f t="shared" si="0"/>
        <v>0</v>
      </c>
      <c r="AA38" s="46">
        <f t="shared" si="1"/>
        <v>0</v>
      </c>
    </row>
    <row r="39" s="1" customFormat="1" spans="1:27">
      <c r="A39" s="31" t="s">
        <v>86</v>
      </c>
      <c r="B39" s="32" t="s">
        <v>30</v>
      </c>
      <c r="C39" s="32" t="s">
        <v>31</v>
      </c>
      <c r="D39" s="32" t="s">
        <v>32</v>
      </c>
      <c r="E39" s="32" t="s">
        <v>68</v>
      </c>
      <c r="F39" s="32" t="s">
        <v>87</v>
      </c>
      <c r="G39" s="33">
        <v>230.5</v>
      </c>
      <c r="H39" s="34"/>
      <c r="I39" s="34"/>
      <c r="J39" s="34"/>
      <c r="K39" s="38">
        <v>140.018</v>
      </c>
      <c r="L39" s="38">
        <v>1</v>
      </c>
      <c r="M39" s="34"/>
      <c r="N39" s="34"/>
      <c r="O39" s="38">
        <v>301.037</v>
      </c>
      <c r="P39" s="38">
        <v>30</v>
      </c>
      <c r="Q39" s="34"/>
      <c r="R39" s="34"/>
      <c r="S39" s="34"/>
      <c r="T39" s="42"/>
      <c r="U39" s="42"/>
      <c r="V39" s="34"/>
      <c r="W39" s="34"/>
      <c r="X39" s="42"/>
      <c r="Y39" s="42"/>
      <c r="Z39" s="46">
        <f t="shared" si="0"/>
        <v>0</v>
      </c>
      <c r="AA39" s="46">
        <f t="shared" si="1"/>
        <v>0</v>
      </c>
    </row>
    <row r="40" s="1" customFormat="1" spans="1:27">
      <c r="A40" s="31" t="s">
        <v>88</v>
      </c>
      <c r="B40" s="32" t="s">
        <v>30</v>
      </c>
      <c r="C40" s="32" t="s">
        <v>31</v>
      </c>
      <c r="D40" s="32" t="s">
        <v>32</v>
      </c>
      <c r="E40" s="32" t="s">
        <v>89</v>
      </c>
      <c r="F40" s="32" t="s">
        <v>90</v>
      </c>
      <c r="G40" s="33">
        <v>191.1</v>
      </c>
      <c r="H40" s="34"/>
      <c r="I40" s="34"/>
      <c r="J40" s="34"/>
      <c r="K40" s="38">
        <v>50</v>
      </c>
      <c r="L40" s="34"/>
      <c r="M40" s="34"/>
      <c r="N40" s="34"/>
      <c r="O40" s="38">
        <v>734.0184</v>
      </c>
      <c r="P40" s="38">
        <v>30</v>
      </c>
      <c r="Q40" s="34"/>
      <c r="R40" s="34"/>
      <c r="S40" s="34"/>
      <c r="T40" s="42"/>
      <c r="U40" s="43">
        <v>0</v>
      </c>
      <c r="V40" s="34"/>
      <c r="W40" s="34"/>
      <c r="X40" s="42"/>
      <c r="Y40" s="42"/>
      <c r="Z40" s="46">
        <f t="shared" si="0"/>
        <v>0</v>
      </c>
      <c r="AA40" s="46">
        <f t="shared" si="1"/>
        <v>0</v>
      </c>
    </row>
    <row r="41" s="1" customFormat="1" spans="1:27">
      <c r="A41" s="31" t="s">
        <v>91</v>
      </c>
      <c r="B41" s="32" t="s">
        <v>30</v>
      </c>
      <c r="C41" s="32" t="s">
        <v>31</v>
      </c>
      <c r="D41" s="32" t="s">
        <v>32</v>
      </c>
      <c r="E41" s="32" t="s">
        <v>89</v>
      </c>
      <c r="F41" s="32" t="s">
        <v>92</v>
      </c>
      <c r="G41" s="33">
        <v>90.6</v>
      </c>
      <c r="H41" s="34"/>
      <c r="I41" s="34"/>
      <c r="J41" s="34"/>
      <c r="K41" s="38">
        <v>127.76</v>
      </c>
      <c r="L41" s="34"/>
      <c r="M41" s="34"/>
      <c r="N41" s="34"/>
      <c r="O41" s="38">
        <v>676.9156</v>
      </c>
      <c r="P41" s="38">
        <v>30</v>
      </c>
      <c r="Q41" s="34"/>
      <c r="R41" s="34"/>
      <c r="S41" s="34"/>
      <c r="T41" s="42"/>
      <c r="U41" s="43">
        <v>0</v>
      </c>
      <c r="V41" s="34"/>
      <c r="W41" s="34"/>
      <c r="X41" s="42"/>
      <c r="Y41" s="42"/>
      <c r="Z41" s="46">
        <f t="shared" si="0"/>
        <v>0</v>
      </c>
      <c r="AA41" s="46">
        <f t="shared" si="1"/>
        <v>0</v>
      </c>
    </row>
    <row r="42" s="1" customFormat="1" spans="1:27">
      <c r="A42" s="31" t="s">
        <v>93</v>
      </c>
      <c r="B42" s="32" t="s">
        <v>30</v>
      </c>
      <c r="C42" s="32" t="s">
        <v>31</v>
      </c>
      <c r="D42" s="32" t="s">
        <v>32</v>
      </c>
      <c r="E42" s="32" t="s">
        <v>89</v>
      </c>
      <c r="F42" s="32" t="s">
        <v>94</v>
      </c>
      <c r="G42" s="33">
        <v>232.8</v>
      </c>
      <c r="H42" s="34"/>
      <c r="I42" s="34"/>
      <c r="J42" s="34"/>
      <c r="K42" s="38">
        <v>50</v>
      </c>
      <c r="L42" s="34"/>
      <c r="M42" s="34"/>
      <c r="N42" s="34"/>
      <c r="O42" s="38">
        <v>335.308</v>
      </c>
      <c r="P42" s="38">
        <v>30</v>
      </c>
      <c r="Q42" s="34"/>
      <c r="R42" s="34"/>
      <c r="S42" s="34"/>
      <c r="T42" s="42"/>
      <c r="U42" s="43">
        <v>0</v>
      </c>
      <c r="V42" s="34"/>
      <c r="W42" s="34"/>
      <c r="X42" s="42"/>
      <c r="Y42" s="42"/>
      <c r="Z42" s="46">
        <f t="shared" si="0"/>
        <v>0</v>
      </c>
      <c r="AA42" s="46">
        <f t="shared" si="1"/>
        <v>0</v>
      </c>
    </row>
    <row r="43" s="1" customFormat="1" spans="1:27">
      <c r="A43" s="31" t="s">
        <v>95</v>
      </c>
      <c r="B43" s="32" t="s">
        <v>30</v>
      </c>
      <c r="C43" s="32" t="s">
        <v>31</v>
      </c>
      <c r="D43" s="32" t="s">
        <v>32</v>
      </c>
      <c r="E43" s="32" t="s">
        <v>89</v>
      </c>
      <c r="F43" s="32" t="s">
        <v>96</v>
      </c>
      <c r="G43" s="33">
        <v>101.8</v>
      </c>
      <c r="H43" s="34"/>
      <c r="I43" s="34"/>
      <c r="J43" s="34"/>
      <c r="K43" s="38">
        <v>61.04</v>
      </c>
      <c r="L43" s="34"/>
      <c r="M43" s="34"/>
      <c r="N43" s="34"/>
      <c r="O43" s="38">
        <v>958.5347</v>
      </c>
      <c r="P43" s="38">
        <v>1774.9466</v>
      </c>
      <c r="Q43" s="34"/>
      <c r="R43" s="34"/>
      <c r="S43" s="34"/>
      <c r="T43" s="42"/>
      <c r="U43" s="43">
        <v>0</v>
      </c>
      <c r="V43" s="34"/>
      <c r="W43" s="34"/>
      <c r="X43" s="42"/>
      <c r="Y43" s="42"/>
      <c r="Z43" s="46">
        <f t="shared" si="0"/>
        <v>0</v>
      </c>
      <c r="AA43" s="46">
        <f t="shared" si="1"/>
        <v>0</v>
      </c>
    </row>
    <row r="44" s="1" customFormat="1" spans="1:27">
      <c r="A44" s="31" t="s">
        <v>97</v>
      </c>
      <c r="B44" s="32" t="s">
        <v>30</v>
      </c>
      <c r="C44" s="32" t="s">
        <v>31</v>
      </c>
      <c r="D44" s="32" t="s">
        <v>32</v>
      </c>
      <c r="E44" s="32" t="s">
        <v>89</v>
      </c>
      <c r="F44" s="32" t="s">
        <v>98</v>
      </c>
      <c r="G44" s="33">
        <v>260.3</v>
      </c>
      <c r="H44" s="34"/>
      <c r="I44" s="34"/>
      <c r="J44" s="34"/>
      <c r="K44" s="38">
        <v>49.116</v>
      </c>
      <c r="L44" s="34"/>
      <c r="M44" s="34"/>
      <c r="N44" s="34"/>
      <c r="O44" s="38">
        <v>171.7085</v>
      </c>
      <c r="P44" s="38">
        <v>30</v>
      </c>
      <c r="Q44" s="34"/>
      <c r="R44" s="34"/>
      <c r="S44" s="34"/>
      <c r="T44" s="42"/>
      <c r="U44" s="43">
        <v>0</v>
      </c>
      <c r="V44" s="34"/>
      <c r="W44" s="34"/>
      <c r="X44" s="42"/>
      <c r="Y44" s="42"/>
      <c r="Z44" s="46">
        <f t="shared" si="0"/>
        <v>0</v>
      </c>
      <c r="AA44" s="46">
        <f t="shared" si="1"/>
        <v>0</v>
      </c>
    </row>
    <row r="45" s="1" customFormat="1" spans="1:27">
      <c r="A45" s="31" t="s">
        <v>99</v>
      </c>
      <c r="B45" s="32" t="s">
        <v>30</v>
      </c>
      <c r="C45" s="32" t="s">
        <v>31</v>
      </c>
      <c r="D45" s="32" t="s">
        <v>32</v>
      </c>
      <c r="E45" s="32" t="s">
        <v>89</v>
      </c>
      <c r="F45" s="32" t="s">
        <v>100</v>
      </c>
      <c r="G45" s="33">
        <v>225</v>
      </c>
      <c r="H45" s="34"/>
      <c r="I45" s="34"/>
      <c r="J45" s="34"/>
      <c r="K45" s="38">
        <v>85.669</v>
      </c>
      <c r="L45" s="34"/>
      <c r="M45" s="34"/>
      <c r="N45" s="34"/>
      <c r="O45" s="38">
        <v>231.3094</v>
      </c>
      <c r="P45" s="38">
        <v>31.9564</v>
      </c>
      <c r="Q45" s="34"/>
      <c r="R45" s="34"/>
      <c r="S45" s="34"/>
      <c r="T45" s="42"/>
      <c r="U45" s="43">
        <v>0</v>
      </c>
      <c r="V45" s="34"/>
      <c r="W45" s="34"/>
      <c r="X45" s="42"/>
      <c r="Y45" s="42"/>
      <c r="Z45" s="46">
        <f t="shared" si="0"/>
        <v>0</v>
      </c>
      <c r="AA45" s="46">
        <f t="shared" si="1"/>
        <v>0</v>
      </c>
    </row>
    <row r="46" s="1" customFormat="1" spans="1:27">
      <c r="A46" s="31" t="s">
        <v>101</v>
      </c>
      <c r="B46" s="32" t="s">
        <v>30</v>
      </c>
      <c r="C46" s="32" t="s">
        <v>31</v>
      </c>
      <c r="D46" s="32" t="s">
        <v>32</v>
      </c>
      <c r="E46" s="32" t="s">
        <v>89</v>
      </c>
      <c r="F46" s="32" t="s">
        <v>102</v>
      </c>
      <c r="G46" s="33">
        <v>193.5</v>
      </c>
      <c r="H46" s="34"/>
      <c r="I46" s="34"/>
      <c r="J46" s="34"/>
      <c r="K46" s="38">
        <v>71.895</v>
      </c>
      <c r="L46" s="34"/>
      <c r="M46" s="34"/>
      <c r="N46" s="34"/>
      <c r="O46" s="38">
        <v>558.021</v>
      </c>
      <c r="P46" s="38">
        <v>30</v>
      </c>
      <c r="Q46" s="34"/>
      <c r="R46" s="34"/>
      <c r="S46" s="34"/>
      <c r="T46" s="42"/>
      <c r="U46" s="43">
        <v>0</v>
      </c>
      <c r="V46" s="34"/>
      <c r="W46" s="34"/>
      <c r="X46" s="42"/>
      <c r="Y46" s="42"/>
      <c r="Z46" s="46">
        <f t="shared" si="0"/>
        <v>0</v>
      </c>
      <c r="AA46" s="46">
        <f t="shared" si="1"/>
        <v>0</v>
      </c>
    </row>
    <row r="47" s="1" customFormat="1" spans="1:27">
      <c r="A47" s="31" t="s">
        <v>103</v>
      </c>
      <c r="B47" s="32" t="s">
        <v>30</v>
      </c>
      <c r="C47" s="32" t="s">
        <v>31</v>
      </c>
      <c r="D47" s="32" t="s">
        <v>32</v>
      </c>
      <c r="E47" s="32" t="s">
        <v>89</v>
      </c>
      <c r="F47" s="32" t="s">
        <v>104</v>
      </c>
      <c r="G47" s="33">
        <v>271.1</v>
      </c>
      <c r="H47" s="34"/>
      <c r="I47" s="34"/>
      <c r="J47" s="34"/>
      <c r="K47" s="38">
        <v>51.704</v>
      </c>
      <c r="L47" s="34"/>
      <c r="M47" s="34"/>
      <c r="N47" s="34"/>
      <c r="O47" s="38">
        <v>85.5886</v>
      </c>
      <c r="P47" s="38">
        <v>30</v>
      </c>
      <c r="Q47" s="34"/>
      <c r="R47" s="34"/>
      <c r="S47" s="34"/>
      <c r="T47" s="42"/>
      <c r="U47" s="43">
        <v>0</v>
      </c>
      <c r="V47" s="34"/>
      <c r="W47" s="34"/>
      <c r="X47" s="42"/>
      <c r="Y47" s="42"/>
      <c r="Z47" s="46">
        <f t="shared" si="0"/>
        <v>0</v>
      </c>
      <c r="AA47" s="46">
        <f t="shared" si="1"/>
        <v>0</v>
      </c>
    </row>
    <row r="48" s="1" customFormat="1" spans="1:27">
      <c r="A48" s="31" t="s">
        <v>105</v>
      </c>
      <c r="B48" s="32" t="s">
        <v>30</v>
      </c>
      <c r="C48" s="32" t="s">
        <v>31</v>
      </c>
      <c r="D48" s="32" t="s">
        <v>32</v>
      </c>
      <c r="E48" s="32" t="s">
        <v>89</v>
      </c>
      <c r="F48" s="32" t="s">
        <v>106</v>
      </c>
      <c r="G48" s="33">
        <v>248.7</v>
      </c>
      <c r="H48" s="34"/>
      <c r="I48" s="34"/>
      <c r="J48" s="34"/>
      <c r="K48" s="38">
        <v>51.783</v>
      </c>
      <c r="L48" s="34"/>
      <c r="M48" s="34"/>
      <c r="N48" s="34"/>
      <c r="O48" s="38">
        <v>395.1315</v>
      </c>
      <c r="P48" s="38">
        <v>30</v>
      </c>
      <c r="Q48" s="34"/>
      <c r="R48" s="34"/>
      <c r="S48" s="34"/>
      <c r="T48" s="42"/>
      <c r="U48" s="43">
        <v>0</v>
      </c>
      <c r="V48" s="34"/>
      <c r="W48" s="34"/>
      <c r="X48" s="42"/>
      <c r="Y48" s="42"/>
      <c r="Z48" s="46">
        <f t="shared" si="0"/>
        <v>0</v>
      </c>
      <c r="AA48" s="46">
        <f t="shared" si="1"/>
        <v>0</v>
      </c>
    </row>
    <row r="49" s="1" customFormat="1" spans="1:27">
      <c r="A49" s="31" t="s">
        <v>107</v>
      </c>
      <c r="B49" s="32" t="s">
        <v>30</v>
      </c>
      <c r="C49" s="32" t="s">
        <v>31</v>
      </c>
      <c r="D49" s="32" t="s">
        <v>32</v>
      </c>
      <c r="E49" s="32" t="s">
        <v>89</v>
      </c>
      <c r="F49" s="32" t="s">
        <v>108</v>
      </c>
      <c r="G49" s="33">
        <v>311.6</v>
      </c>
      <c r="H49" s="34"/>
      <c r="I49" s="34"/>
      <c r="J49" s="34"/>
      <c r="K49" s="38">
        <v>50</v>
      </c>
      <c r="L49" s="34"/>
      <c r="M49" s="34"/>
      <c r="N49" s="34"/>
      <c r="O49" s="38">
        <v>112.2081</v>
      </c>
      <c r="P49" s="38">
        <v>30</v>
      </c>
      <c r="Q49" s="34"/>
      <c r="R49" s="34"/>
      <c r="S49" s="34"/>
      <c r="T49" s="42"/>
      <c r="U49" s="43">
        <v>0</v>
      </c>
      <c r="V49" s="34"/>
      <c r="W49" s="34"/>
      <c r="X49" s="42"/>
      <c r="Y49" s="42"/>
      <c r="Z49" s="46">
        <f t="shared" si="0"/>
        <v>0</v>
      </c>
      <c r="AA49" s="46">
        <f t="shared" si="1"/>
        <v>0</v>
      </c>
    </row>
    <row r="50" s="1" customFormat="1" spans="1:27">
      <c r="A50" s="31" t="s">
        <v>109</v>
      </c>
      <c r="B50" s="32" t="s">
        <v>30</v>
      </c>
      <c r="C50" s="32" t="s">
        <v>31</v>
      </c>
      <c r="D50" s="32" t="s">
        <v>32</v>
      </c>
      <c r="E50" s="32" t="s">
        <v>89</v>
      </c>
      <c r="F50" s="32" t="s">
        <v>110</v>
      </c>
      <c r="G50" s="33">
        <v>227.6</v>
      </c>
      <c r="H50" s="34"/>
      <c r="I50" s="34"/>
      <c r="J50" s="34"/>
      <c r="K50" s="38">
        <v>100.208</v>
      </c>
      <c r="L50" s="34"/>
      <c r="M50" s="34"/>
      <c r="N50" s="34"/>
      <c r="O50" s="38">
        <v>439.0263</v>
      </c>
      <c r="P50" s="38">
        <v>35.8144</v>
      </c>
      <c r="Q50" s="34"/>
      <c r="R50" s="34"/>
      <c r="S50" s="34"/>
      <c r="T50" s="42"/>
      <c r="U50" s="43">
        <v>0</v>
      </c>
      <c r="V50" s="34"/>
      <c r="W50" s="34"/>
      <c r="X50" s="42"/>
      <c r="Y50" s="42"/>
      <c r="Z50" s="46">
        <f t="shared" si="0"/>
        <v>0</v>
      </c>
      <c r="AA50" s="46">
        <f t="shared" si="1"/>
        <v>0</v>
      </c>
    </row>
    <row r="51" s="1" customFormat="1" spans="1:27">
      <c r="A51" s="31" t="s">
        <v>111</v>
      </c>
      <c r="B51" s="32" t="s">
        <v>30</v>
      </c>
      <c r="C51" s="32" t="s">
        <v>31</v>
      </c>
      <c r="D51" s="32" t="s">
        <v>32</v>
      </c>
      <c r="E51" s="32" t="s">
        <v>112</v>
      </c>
      <c r="F51" s="32" t="s">
        <v>113</v>
      </c>
      <c r="G51" s="33">
        <v>463.4</v>
      </c>
      <c r="H51" s="34"/>
      <c r="I51" s="34"/>
      <c r="J51" s="34"/>
      <c r="K51" s="38">
        <v>50</v>
      </c>
      <c r="L51" s="34"/>
      <c r="M51" s="34"/>
      <c r="N51" s="34"/>
      <c r="O51" s="38">
        <v>57.1775</v>
      </c>
      <c r="P51" s="38">
        <v>578.2101</v>
      </c>
      <c r="Q51" s="34"/>
      <c r="R51" s="34"/>
      <c r="S51" s="34"/>
      <c r="T51" s="42"/>
      <c r="U51" s="43">
        <v>0</v>
      </c>
      <c r="V51" s="34"/>
      <c r="W51" s="34"/>
      <c r="X51" s="42"/>
      <c r="Y51" s="42"/>
      <c r="Z51" s="46">
        <f t="shared" si="0"/>
        <v>0</v>
      </c>
      <c r="AA51" s="46">
        <f t="shared" si="1"/>
        <v>0</v>
      </c>
    </row>
    <row r="52" s="1" customFormat="1" spans="1:27">
      <c r="A52" s="31" t="s">
        <v>114</v>
      </c>
      <c r="B52" s="32" t="s">
        <v>30</v>
      </c>
      <c r="C52" s="32" t="s">
        <v>31</v>
      </c>
      <c r="D52" s="32" t="s">
        <v>32</v>
      </c>
      <c r="E52" s="32" t="s">
        <v>112</v>
      </c>
      <c r="F52" s="32" t="s">
        <v>115</v>
      </c>
      <c r="G52" s="33">
        <v>483.2</v>
      </c>
      <c r="H52" s="34"/>
      <c r="I52" s="34"/>
      <c r="J52" s="34"/>
      <c r="K52" s="38">
        <v>50</v>
      </c>
      <c r="L52" s="34"/>
      <c r="M52" s="34"/>
      <c r="N52" s="34"/>
      <c r="O52" s="38">
        <v>218.5356</v>
      </c>
      <c r="P52" s="38">
        <v>93.815</v>
      </c>
      <c r="Q52" s="34"/>
      <c r="R52" s="34"/>
      <c r="S52" s="34"/>
      <c r="T52" s="42"/>
      <c r="U52" s="43">
        <v>0</v>
      </c>
      <c r="V52" s="34"/>
      <c r="W52" s="34"/>
      <c r="X52" s="42"/>
      <c r="Y52" s="42"/>
      <c r="Z52" s="46">
        <f t="shared" si="0"/>
        <v>0</v>
      </c>
      <c r="AA52" s="46">
        <f t="shared" si="1"/>
        <v>0</v>
      </c>
    </row>
    <row r="53" s="1" customFormat="1" spans="1:27">
      <c r="A53" s="31" t="s">
        <v>116</v>
      </c>
      <c r="B53" s="32" t="s">
        <v>30</v>
      </c>
      <c r="C53" s="32" t="s">
        <v>31</v>
      </c>
      <c r="D53" s="32" t="s">
        <v>32</v>
      </c>
      <c r="E53" s="32" t="s">
        <v>112</v>
      </c>
      <c r="F53" s="32" t="s">
        <v>117</v>
      </c>
      <c r="G53" s="33">
        <v>464.3</v>
      </c>
      <c r="H53" s="34"/>
      <c r="I53" s="34"/>
      <c r="J53" s="34"/>
      <c r="K53" s="38">
        <v>50</v>
      </c>
      <c r="L53" s="34"/>
      <c r="M53" s="34"/>
      <c r="N53" s="34"/>
      <c r="O53" s="38">
        <v>18</v>
      </c>
      <c r="P53" s="38">
        <v>48.4476</v>
      </c>
      <c r="Q53" s="34"/>
      <c r="R53" s="34"/>
      <c r="S53" s="34"/>
      <c r="T53" s="42"/>
      <c r="U53" s="43">
        <v>0</v>
      </c>
      <c r="V53" s="34"/>
      <c r="W53" s="34"/>
      <c r="X53" s="42"/>
      <c r="Y53" s="42"/>
      <c r="Z53" s="46">
        <f t="shared" si="0"/>
        <v>0</v>
      </c>
      <c r="AA53" s="46">
        <f t="shared" si="1"/>
        <v>0</v>
      </c>
    </row>
    <row r="54" s="1" customFormat="1" spans="1:27">
      <c r="A54" s="31" t="s">
        <v>118</v>
      </c>
      <c r="B54" s="32" t="s">
        <v>30</v>
      </c>
      <c r="C54" s="32" t="s">
        <v>31</v>
      </c>
      <c r="D54" s="32" t="s">
        <v>32</v>
      </c>
      <c r="E54" s="32" t="s">
        <v>112</v>
      </c>
      <c r="F54" s="32" t="s">
        <v>119</v>
      </c>
      <c r="G54" s="33">
        <v>384.9</v>
      </c>
      <c r="H54" s="34"/>
      <c r="I54" s="34"/>
      <c r="J54" s="34"/>
      <c r="K54" s="38">
        <v>50</v>
      </c>
      <c r="L54" s="34"/>
      <c r="M54" s="34"/>
      <c r="N54" s="34"/>
      <c r="O54" s="38">
        <v>110.7821</v>
      </c>
      <c r="P54" s="38">
        <v>30</v>
      </c>
      <c r="Q54" s="34"/>
      <c r="R54" s="34"/>
      <c r="S54" s="34"/>
      <c r="T54" s="42"/>
      <c r="U54" s="43">
        <v>0</v>
      </c>
      <c r="V54" s="34"/>
      <c r="W54" s="34"/>
      <c r="X54" s="42"/>
      <c r="Y54" s="42"/>
      <c r="Z54" s="46">
        <f t="shared" si="0"/>
        <v>0</v>
      </c>
      <c r="AA54" s="46">
        <f t="shared" si="1"/>
        <v>0</v>
      </c>
    </row>
    <row r="55" s="1" customFormat="1" spans="1:27">
      <c r="A55" s="31" t="s">
        <v>120</v>
      </c>
      <c r="B55" s="32" t="s">
        <v>30</v>
      </c>
      <c r="C55" s="32" t="s">
        <v>31</v>
      </c>
      <c r="D55" s="32" t="s">
        <v>32</v>
      </c>
      <c r="E55" s="32" t="s">
        <v>112</v>
      </c>
      <c r="F55" s="32" t="s">
        <v>121</v>
      </c>
      <c r="G55" s="33">
        <v>448.5</v>
      </c>
      <c r="H55" s="34"/>
      <c r="I55" s="34"/>
      <c r="J55" s="34"/>
      <c r="K55" s="38">
        <v>50</v>
      </c>
      <c r="L55" s="34"/>
      <c r="M55" s="34"/>
      <c r="N55" s="34"/>
      <c r="O55" s="38">
        <v>108.6033</v>
      </c>
      <c r="P55" s="38">
        <v>94.9722</v>
      </c>
      <c r="Q55" s="34"/>
      <c r="R55" s="34"/>
      <c r="S55" s="34"/>
      <c r="T55" s="42"/>
      <c r="U55" s="43">
        <v>0</v>
      </c>
      <c r="V55" s="34"/>
      <c r="W55" s="34"/>
      <c r="X55" s="42"/>
      <c r="Y55" s="42"/>
      <c r="Z55" s="46">
        <f t="shared" si="0"/>
        <v>0</v>
      </c>
      <c r="AA55" s="46">
        <f t="shared" si="1"/>
        <v>0</v>
      </c>
    </row>
    <row r="56" s="1" customFormat="1" spans="1:27">
      <c r="A56" s="31" t="s">
        <v>122</v>
      </c>
      <c r="B56" s="32" t="s">
        <v>30</v>
      </c>
      <c r="C56" s="32" t="s">
        <v>31</v>
      </c>
      <c r="D56" s="32" t="s">
        <v>32</v>
      </c>
      <c r="E56" s="32" t="s">
        <v>123</v>
      </c>
      <c r="F56" s="32" t="s">
        <v>124</v>
      </c>
      <c r="G56" s="33">
        <v>137</v>
      </c>
      <c r="H56" s="34"/>
      <c r="I56" s="34"/>
      <c r="J56" s="34"/>
      <c r="K56" s="38">
        <v>51.657</v>
      </c>
      <c r="L56" s="34"/>
      <c r="M56" s="34"/>
      <c r="N56" s="34"/>
      <c r="O56" s="38">
        <v>28.5975</v>
      </c>
      <c r="P56" s="38">
        <v>30</v>
      </c>
      <c r="Q56" s="34"/>
      <c r="R56" s="34"/>
      <c r="S56" s="34"/>
      <c r="T56" s="42"/>
      <c r="U56" s="43">
        <v>0</v>
      </c>
      <c r="V56" s="34"/>
      <c r="W56" s="34"/>
      <c r="X56" s="42"/>
      <c r="Y56" s="42"/>
      <c r="Z56" s="46">
        <f t="shared" si="0"/>
        <v>0</v>
      </c>
      <c r="AA56" s="46">
        <f t="shared" si="1"/>
        <v>0</v>
      </c>
    </row>
    <row r="57" s="1" customFormat="1" spans="1:27">
      <c r="A57" s="31" t="s">
        <v>125</v>
      </c>
      <c r="B57" s="32" t="s">
        <v>30</v>
      </c>
      <c r="C57" s="32" t="s">
        <v>31</v>
      </c>
      <c r="D57" s="32" t="s">
        <v>32</v>
      </c>
      <c r="E57" s="32" t="s">
        <v>123</v>
      </c>
      <c r="F57" s="32" t="s">
        <v>126</v>
      </c>
      <c r="G57" s="33">
        <v>301.9</v>
      </c>
      <c r="H57" s="34"/>
      <c r="I57" s="34"/>
      <c r="J57" s="34"/>
      <c r="K57" s="38">
        <v>50</v>
      </c>
      <c r="L57" s="34"/>
      <c r="M57" s="34"/>
      <c r="N57" s="34"/>
      <c r="O57" s="38">
        <v>18.0506</v>
      </c>
      <c r="P57" s="38">
        <v>30</v>
      </c>
      <c r="Q57" s="34"/>
      <c r="R57" s="34"/>
      <c r="S57" s="34"/>
      <c r="T57" s="42"/>
      <c r="U57" s="43">
        <v>0</v>
      </c>
      <c r="V57" s="34"/>
      <c r="W57" s="34"/>
      <c r="X57" s="42"/>
      <c r="Y57" s="42"/>
      <c r="Z57" s="46">
        <f t="shared" si="0"/>
        <v>0</v>
      </c>
      <c r="AA57" s="46">
        <f t="shared" si="1"/>
        <v>0</v>
      </c>
    </row>
    <row r="58" s="1" customFormat="1" spans="1:27">
      <c r="A58" s="31" t="s">
        <v>127</v>
      </c>
      <c r="B58" s="32" t="s">
        <v>30</v>
      </c>
      <c r="C58" s="32" t="s">
        <v>31</v>
      </c>
      <c r="D58" s="32" t="s">
        <v>32</v>
      </c>
      <c r="E58" s="32" t="s">
        <v>123</v>
      </c>
      <c r="F58" s="32" t="s">
        <v>128</v>
      </c>
      <c r="G58" s="33">
        <v>205.5</v>
      </c>
      <c r="H58" s="34"/>
      <c r="I58" s="34"/>
      <c r="J58" s="34"/>
      <c r="K58" s="38">
        <v>51.648</v>
      </c>
      <c r="L58" s="34"/>
      <c r="M58" s="34"/>
      <c r="N58" s="34"/>
      <c r="O58" s="38">
        <v>161.505</v>
      </c>
      <c r="P58" s="38">
        <v>30</v>
      </c>
      <c r="Q58" s="34"/>
      <c r="R58" s="34"/>
      <c r="S58" s="34"/>
      <c r="T58" s="42"/>
      <c r="U58" s="43">
        <v>0</v>
      </c>
      <c r="V58" s="34"/>
      <c r="W58" s="34"/>
      <c r="X58" s="42"/>
      <c r="Y58" s="42"/>
      <c r="Z58" s="46">
        <f t="shared" si="0"/>
        <v>0</v>
      </c>
      <c r="AA58" s="46">
        <f t="shared" si="1"/>
        <v>0</v>
      </c>
    </row>
    <row r="59" s="1" customFormat="1" spans="1:27">
      <c r="A59" s="31" t="s">
        <v>129</v>
      </c>
      <c r="B59" s="32" t="s">
        <v>30</v>
      </c>
      <c r="C59" s="32" t="s">
        <v>31</v>
      </c>
      <c r="D59" s="32" t="s">
        <v>32</v>
      </c>
      <c r="E59" s="32" t="s">
        <v>123</v>
      </c>
      <c r="F59" s="32" t="s">
        <v>130</v>
      </c>
      <c r="G59" s="33">
        <v>226.8</v>
      </c>
      <c r="H59" s="34"/>
      <c r="I59" s="34"/>
      <c r="J59" s="34"/>
      <c r="K59" s="38">
        <v>51.904</v>
      </c>
      <c r="L59" s="34"/>
      <c r="M59" s="34"/>
      <c r="N59" s="34"/>
      <c r="O59" s="38">
        <v>109.2563</v>
      </c>
      <c r="P59" s="38">
        <v>30</v>
      </c>
      <c r="Q59" s="34"/>
      <c r="R59" s="34"/>
      <c r="S59" s="34"/>
      <c r="T59" s="42"/>
      <c r="U59" s="43">
        <v>0</v>
      </c>
      <c r="V59" s="34"/>
      <c r="W59" s="34"/>
      <c r="X59" s="42"/>
      <c r="Y59" s="42"/>
      <c r="Z59" s="46">
        <f t="shared" si="0"/>
        <v>0</v>
      </c>
      <c r="AA59" s="46">
        <f t="shared" si="1"/>
        <v>0</v>
      </c>
    </row>
    <row r="60" s="1" customFormat="1" spans="1:27">
      <c r="A60" s="31" t="s">
        <v>131</v>
      </c>
      <c r="B60" s="32" t="s">
        <v>30</v>
      </c>
      <c r="C60" s="32" t="s">
        <v>31</v>
      </c>
      <c r="D60" s="32" t="s">
        <v>32</v>
      </c>
      <c r="E60" s="32" t="s">
        <v>123</v>
      </c>
      <c r="F60" s="32" t="s">
        <v>132</v>
      </c>
      <c r="G60" s="33">
        <v>167</v>
      </c>
      <c r="H60" s="34"/>
      <c r="I60" s="34"/>
      <c r="J60" s="34"/>
      <c r="K60" s="38">
        <v>50</v>
      </c>
      <c r="L60" s="34"/>
      <c r="M60" s="34"/>
      <c r="N60" s="34"/>
      <c r="O60" s="38">
        <v>443.5461</v>
      </c>
      <c r="P60" s="38">
        <v>30</v>
      </c>
      <c r="Q60" s="34"/>
      <c r="R60" s="34"/>
      <c r="S60" s="34"/>
      <c r="T60" s="42"/>
      <c r="U60" s="43">
        <v>0</v>
      </c>
      <c r="V60" s="34"/>
      <c r="W60" s="34"/>
      <c r="X60" s="42"/>
      <c r="Y60" s="42"/>
      <c r="Z60" s="46">
        <f t="shared" si="0"/>
        <v>0</v>
      </c>
      <c r="AA60" s="46">
        <f t="shared" si="1"/>
        <v>0</v>
      </c>
    </row>
    <row r="61" s="1" customFormat="1" spans="1:27">
      <c r="A61" s="31" t="s">
        <v>133</v>
      </c>
      <c r="B61" s="32" t="s">
        <v>30</v>
      </c>
      <c r="C61" s="32" t="s">
        <v>31</v>
      </c>
      <c r="D61" s="32" t="s">
        <v>32</v>
      </c>
      <c r="E61" s="32" t="s">
        <v>123</v>
      </c>
      <c r="F61" s="32" t="s">
        <v>134</v>
      </c>
      <c r="G61" s="33">
        <v>165.2</v>
      </c>
      <c r="H61" s="34"/>
      <c r="I61" s="34"/>
      <c r="J61" s="34"/>
      <c r="K61" s="38">
        <v>188.076</v>
      </c>
      <c r="L61" s="34"/>
      <c r="M61" s="34"/>
      <c r="N61" s="34"/>
      <c r="O61" s="38">
        <v>912.6062</v>
      </c>
      <c r="P61" s="38">
        <v>30</v>
      </c>
      <c r="Q61" s="34"/>
      <c r="R61" s="34"/>
      <c r="S61" s="34"/>
      <c r="T61" s="42"/>
      <c r="U61" s="43">
        <v>0</v>
      </c>
      <c r="V61" s="34"/>
      <c r="W61" s="34"/>
      <c r="X61" s="42"/>
      <c r="Y61" s="42"/>
      <c r="Z61" s="46">
        <f t="shared" si="0"/>
        <v>0</v>
      </c>
      <c r="AA61" s="46">
        <f t="shared" si="1"/>
        <v>0</v>
      </c>
    </row>
    <row r="62" s="1" customFormat="1" spans="1:27">
      <c r="A62" s="31" t="s">
        <v>135</v>
      </c>
      <c r="B62" s="32" t="s">
        <v>30</v>
      </c>
      <c r="C62" s="32" t="s">
        <v>31</v>
      </c>
      <c r="D62" s="32" t="s">
        <v>32</v>
      </c>
      <c r="E62" s="32" t="s">
        <v>136</v>
      </c>
      <c r="F62" s="32" t="s">
        <v>137</v>
      </c>
      <c r="G62" s="33">
        <v>421.5</v>
      </c>
      <c r="H62" s="34"/>
      <c r="I62" s="34"/>
      <c r="J62" s="34"/>
      <c r="K62" s="38">
        <v>49.785</v>
      </c>
      <c r="L62" s="34"/>
      <c r="M62" s="34"/>
      <c r="N62" s="34"/>
      <c r="O62" s="38">
        <v>18</v>
      </c>
      <c r="P62" s="38">
        <v>157.5743</v>
      </c>
      <c r="Q62" s="34"/>
      <c r="R62" s="34"/>
      <c r="S62" s="34"/>
      <c r="T62" s="42"/>
      <c r="U62" s="43">
        <v>0</v>
      </c>
      <c r="V62" s="34"/>
      <c r="W62" s="34"/>
      <c r="X62" s="42"/>
      <c r="Y62" s="42"/>
      <c r="Z62" s="46">
        <f t="shared" si="0"/>
        <v>0</v>
      </c>
      <c r="AA62" s="46">
        <f t="shared" si="1"/>
        <v>0</v>
      </c>
    </row>
    <row r="63" s="1" customFormat="1" spans="1:27">
      <c r="A63" s="31" t="s">
        <v>138</v>
      </c>
      <c r="B63" s="32" t="s">
        <v>30</v>
      </c>
      <c r="C63" s="32" t="s">
        <v>31</v>
      </c>
      <c r="D63" s="32" t="s">
        <v>32</v>
      </c>
      <c r="E63" s="32" t="s">
        <v>136</v>
      </c>
      <c r="F63" s="32" t="s">
        <v>139</v>
      </c>
      <c r="G63" s="33">
        <v>338.4</v>
      </c>
      <c r="H63" s="34"/>
      <c r="I63" s="34"/>
      <c r="J63" s="34"/>
      <c r="K63" s="38">
        <v>50</v>
      </c>
      <c r="L63" s="34"/>
      <c r="M63" s="34"/>
      <c r="N63" s="34"/>
      <c r="O63" s="38">
        <v>245.0344</v>
      </c>
      <c r="P63" s="38">
        <v>30</v>
      </c>
      <c r="Q63" s="34"/>
      <c r="R63" s="34"/>
      <c r="S63" s="34"/>
      <c r="T63" s="42"/>
      <c r="U63" s="43">
        <v>0</v>
      </c>
      <c r="V63" s="34"/>
      <c r="W63" s="34"/>
      <c r="X63" s="42"/>
      <c r="Y63" s="42"/>
      <c r="Z63" s="46">
        <f t="shared" si="0"/>
        <v>0</v>
      </c>
      <c r="AA63" s="46">
        <f t="shared" si="1"/>
        <v>0</v>
      </c>
    </row>
    <row r="64" s="1" customFormat="1" spans="1:27">
      <c r="A64" s="31" t="s">
        <v>140</v>
      </c>
      <c r="B64" s="32" t="s">
        <v>30</v>
      </c>
      <c r="C64" s="32" t="s">
        <v>31</v>
      </c>
      <c r="D64" s="32" t="s">
        <v>32</v>
      </c>
      <c r="E64" s="32" t="s">
        <v>136</v>
      </c>
      <c r="F64" s="32" t="s">
        <v>141</v>
      </c>
      <c r="G64" s="33">
        <v>367.1</v>
      </c>
      <c r="H64" s="34"/>
      <c r="I64" s="34"/>
      <c r="J64" s="34"/>
      <c r="K64" s="38">
        <v>50</v>
      </c>
      <c r="L64" s="34"/>
      <c r="M64" s="34"/>
      <c r="N64" s="34"/>
      <c r="O64" s="38">
        <v>18</v>
      </c>
      <c r="P64" s="38">
        <v>30</v>
      </c>
      <c r="Q64" s="34"/>
      <c r="R64" s="34"/>
      <c r="S64" s="34"/>
      <c r="T64" s="42"/>
      <c r="U64" s="43">
        <v>0</v>
      </c>
      <c r="V64" s="34"/>
      <c r="W64" s="34"/>
      <c r="X64" s="42"/>
      <c r="Y64" s="42"/>
      <c r="Z64" s="46">
        <f t="shared" si="0"/>
        <v>0</v>
      </c>
      <c r="AA64" s="46">
        <f t="shared" si="1"/>
        <v>0</v>
      </c>
    </row>
    <row r="65" s="1" customFormat="1" spans="1:27">
      <c r="A65" s="31" t="s">
        <v>142</v>
      </c>
      <c r="B65" s="32" t="s">
        <v>30</v>
      </c>
      <c r="C65" s="32" t="s">
        <v>31</v>
      </c>
      <c r="D65" s="32" t="s">
        <v>32</v>
      </c>
      <c r="E65" s="32" t="s">
        <v>136</v>
      </c>
      <c r="F65" s="32" t="s">
        <v>143</v>
      </c>
      <c r="G65" s="33">
        <v>339</v>
      </c>
      <c r="H65" s="34"/>
      <c r="I65" s="34"/>
      <c r="J65" s="34"/>
      <c r="K65" s="38">
        <v>50</v>
      </c>
      <c r="L65" s="34"/>
      <c r="M65" s="34"/>
      <c r="N65" s="34"/>
      <c r="O65" s="38">
        <v>54.1928</v>
      </c>
      <c r="P65" s="38">
        <v>30</v>
      </c>
      <c r="Q65" s="34"/>
      <c r="R65" s="34"/>
      <c r="S65" s="34"/>
      <c r="T65" s="42"/>
      <c r="U65" s="43">
        <v>0</v>
      </c>
      <c r="V65" s="34"/>
      <c r="W65" s="34"/>
      <c r="X65" s="42"/>
      <c r="Y65" s="42"/>
      <c r="Z65" s="46">
        <f t="shared" si="0"/>
        <v>0</v>
      </c>
      <c r="AA65" s="46">
        <f t="shared" si="1"/>
        <v>0</v>
      </c>
    </row>
    <row r="66" s="1" customFormat="1" spans="1:27">
      <c r="A66" s="31" t="s">
        <v>144</v>
      </c>
      <c r="B66" s="32" t="s">
        <v>30</v>
      </c>
      <c r="C66" s="32" t="s">
        <v>31</v>
      </c>
      <c r="D66" s="32" t="s">
        <v>32</v>
      </c>
      <c r="E66" s="32" t="s">
        <v>136</v>
      </c>
      <c r="F66" s="32" t="s">
        <v>145</v>
      </c>
      <c r="G66" s="33">
        <v>318</v>
      </c>
      <c r="H66" s="34"/>
      <c r="I66" s="34"/>
      <c r="J66" s="34"/>
      <c r="K66" s="38">
        <v>50</v>
      </c>
      <c r="L66" s="34"/>
      <c r="M66" s="34"/>
      <c r="N66" s="34"/>
      <c r="O66" s="38">
        <v>162.008</v>
      </c>
      <c r="P66" s="38">
        <v>94.0563</v>
      </c>
      <c r="Q66" s="34"/>
      <c r="R66" s="34"/>
      <c r="S66" s="34"/>
      <c r="T66" s="42"/>
      <c r="U66" s="43">
        <v>0</v>
      </c>
      <c r="V66" s="34"/>
      <c r="W66" s="34"/>
      <c r="X66" s="42"/>
      <c r="Y66" s="42"/>
      <c r="Z66" s="46">
        <f t="shared" si="0"/>
        <v>0</v>
      </c>
      <c r="AA66" s="46">
        <f t="shared" si="1"/>
        <v>0</v>
      </c>
    </row>
    <row r="67" s="1" customFormat="1" spans="1:27">
      <c r="A67" s="31" t="s">
        <v>146</v>
      </c>
      <c r="B67" s="32" t="s">
        <v>30</v>
      </c>
      <c r="C67" s="32" t="s">
        <v>31</v>
      </c>
      <c r="D67" s="32" t="s">
        <v>32</v>
      </c>
      <c r="E67" s="32" t="s">
        <v>136</v>
      </c>
      <c r="F67" s="32" t="s">
        <v>147</v>
      </c>
      <c r="G67" s="33">
        <v>367.1</v>
      </c>
      <c r="H67" s="34"/>
      <c r="I67" s="34"/>
      <c r="J67" s="34"/>
      <c r="K67" s="38">
        <v>123.436</v>
      </c>
      <c r="L67" s="34"/>
      <c r="M67" s="34"/>
      <c r="N67" s="34"/>
      <c r="O67" s="38">
        <v>57.2214</v>
      </c>
      <c r="P67" s="38">
        <v>685.3682</v>
      </c>
      <c r="Q67" s="34"/>
      <c r="R67" s="34"/>
      <c r="S67" s="34"/>
      <c r="T67" s="42"/>
      <c r="U67" s="43">
        <v>0</v>
      </c>
      <c r="V67" s="34"/>
      <c r="W67" s="34"/>
      <c r="X67" s="42"/>
      <c r="Y67" s="42"/>
      <c r="Z67" s="46">
        <f t="shared" si="0"/>
        <v>0</v>
      </c>
      <c r="AA67" s="46">
        <f t="shared" si="1"/>
        <v>0</v>
      </c>
    </row>
    <row r="68" s="1" customFormat="1" spans="1:27">
      <c r="A68" s="31" t="s">
        <v>148</v>
      </c>
      <c r="B68" s="32" t="s">
        <v>30</v>
      </c>
      <c r="C68" s="32" t="s">
        <v>31</v>
      </c>
      <c r="D68" s="32" t="s">
        <v>32</v>
      </c>
      <c r="E68" s="32" t="s">
        <v>136</v>
      </c>
      <c r="F68" s="32" t="s">
        <v>149</v>
      </c>
      <c r="G68" s="33">
        <v>364</v>
      </c>
      <c r="H68" s="34"/>
      <c r="I68" s="34"/>
      <c r="J68" s="34"/>
      <c r="K68" s="38">
        <v>50</v>
      </c>
      <c r="L68" s="34"/>
      <c r="M68" s="34"/>
      <c r="N68" s="34"/>
      <c r="O68" s="38">
        <v>18</v>
      </c>
      <c r="P68" s="38">
        <v>30</v>
      </c>
      <c r="Q68" s="34"/>
      <c r="R68" s="34"/>
      <c r="S68" s="34"/>
      <c r="T68" s="42"/>
      <c r="U68" s="43">
        <v>0</v>
      </c>
      <c r="V68" s="34"/>
      <c r="W68" s="34"/>
      <c r="X68" s="42"/>
      <c r="Y68" s="42"/>
      <c r="Z68" s="46">
        <f t="shared" si="0"/>
        <v>0</v>
      </c>
      <c r="AA68" s="46">
        <f t="shared" si="1"/>
        <v>0</v>
      </c>
    </row>
    <row r="69" s="1" customFormat="1" spans="1:27">
      <c r="A69" s="47" t="s">
        <v>150</v>
      </c>
      <c r="B69" s="48"/>
      <c r="C69" s="48"/>
      <c r="D69" s="48"/>
      <c r="E69" s="48"/>
      <c r="F69" s="48"/>
      <c r="G69" s="48"/>
      <c r="H69" s="49">
        <f t="shared" ref="H69:P69" si="2">SUM(H13:H68)</f>
        <v>0</v>
      </c>
      <c r="I69" s="49">
        <f t="shared" si="2"/>
        <v>0</v>
      </c>
      <c r="J69" s="49">
        <f t="shared" si="2"/>
        <v>0</v>
      </c>
      <c r="K69" s="49">
        <f t="shared" si="2"/>
        <v>4099.3676</v>
      </c>
      <c r="L69" s="49">
        <f t="shared" si="2"/>
        <v>27</v>
      </c>
      <c r="M69" s="49">
        <f t="shared" si="2"/>
        <v>0</v>
      </c>
      <c r="N69" s="49">
        <f t="shared" si="2"/>
        <v>0</v>
      </c>
      <c r="O69" s="49">
        <f t="shared" si="2"/>
        <v>13982.2167</v>
      </c>
      <c r="P69" s="49">
        <f t="shared" si="2"/>
        <v>26894.5253</v>
      </c>
      <c r="Q69" s="52"/>
      <c r="R69" s="52"/>
      <c r="S69" s="52"/>
      <c r="T69" s="52"/>
      <c r="U69" s="52"/>
      <c r="V69" s="52"/>
      <c r="W69" s="52"/>
      <c r="X69" s="52"/>
      <c r="Y69" s="52"/>
      <c r="Z69" s="53">
        <f>SUM(Z13:AA68)/12</f>
        <v>0</v>
      </c>
      <c r="AA69" s="53"/>
    </row>
    <row r="70" s="1" customFormat="1" spans="1:25">
      <c r="A70" s="1" t="s">
        <v>151</v>
      </c>
      <c r="G70" s="50"/>
      <c r="Q70" s="50"/>
      <c r="R70" s="50"/>
      <c r="S70" s="50"/>
      <c r="T70" s="50"/>
      <c r="U70" s="50"/>
      <c r="V70" s="50"/>
      <c r="W70" s="50"/>
      <c r="X70" s="50"/>
      <c r="Y70" s="50"/>
    </row>
    <row r="71" s="1" customFormat="1" spans="1:25">
      <c r="A71" s="1" t="s">
        <v>152</v>
      </c>
      <c r="G71" s="50"/>
      <c r="Q71" s="50"/>
      <c r="R71" s="50"/>
      <c r="S71" s="50"/>
      <c r="T71" s="50"/>
      <c r="U71" s="50"/>
      <c r="V71" s="50"/>
      <c r="W71" s="50"/>
      <c r="X71" s="50"/>
      <c r="Y71" s="50"/>
    </row>
    <row r="72" s="1" customFormat="1" spans="1:25">
      <c r="A72" s="51" t="s">
        <v>153</v>
      </c>
      <c r="Q72" s="50"/>
      <c r="R72" s="50"/>
      <c r="S72" s="50"/>
      <c r="T72" s="50"/>
      <c r="U72" s="50"/>
      <c r="V72" s="50"/>
      <c r="W72" s="50"/>
      <c r="X72" s="50"/>
      <c r="Y72" s="50"/>
    </row>
    <row r="73" s="1" customFormat="1" spans="1:25">
      <c r="A73" s="51" t="s">
        <v>154</v>
      </c>
      <c r="Q73" s="50"/>
      <c r="R73" s="50"/>
      <c r="S73" s="50"/>
      <c r="T73" s="50"/>
      <c r="U73" s="50"/>
      <c r="V73" s="50"/>
      <c r="W73" s="50"/>
      <c r="X73" s="50"/>
      <c r="Y73" s="50"/>
    </row>
    <row r="74" s="1" customFormat="1" spans="1:25">
      <c r="A74" s="51" t="s">
        <v>155</v>
      </c>
      <c r="Q74" s="50"/>
      <c r="R74" s="50"/>
      <c r="S74" s="50"/>
      <c r="T74" s="50"/>
      <c r="U74" s="50"/>
      <c r="V74" s="50"/>
      <c r="W74" s="50"/>
      <c r="X74" s="50"/>
      <c r="Y74" s="50"/>
    </row>
    <row r="75" s="1" customFormat="1" spans="1:25">
      <c r="A75" s="51" t="s">
        <v>156</v>
      </c>
      <c r="Q75" s="50"/>
      <c r="R75" s="50"/>
      <c r="S75" s="50"/>
      <c r="T75" s="50"/>
      <c r="U75" s="50"/>
      <c r="V75" s="50"/>
      <c r="W75" s="50"/>
      <c r="X75" s="50"/>
      <c r="Y75" s="50"/>
    </row>
  </sheetData>
  <sheetProtection password="CEE9" sheet="1" objects="1"/>
  <protectedRanges>
    <protectedRange sqref="X13:Y68" name="区域3"/>
    <protectedRange sqref="T13:U68" name="区域2"/>
    <protectedRange sqref="A4:J4" name="区域1"/>
  </protectedRanges>
  <mergeCells count="17">
    <mergeCell ref="A2:AA2"/>
    <mergeCell ref="H10:P10"/>
    <mergeCell ref="Q10:Y10"/>
    <mergeCell ref="H11:K11"/>
    <mergeCell ref="L11:P11"/>
    <mergeCell ref="Q11:T11"/>
    <mergeCell ref="U11:Y11"/>
    <mergeCell ref="A69:G69"/>
    <mergeCell ref="Z69:AA69"/>
    <mergeCell ref="A10:A12"/>
    <mergeCell ref="B10:B12"/>
    <mergeCell ref="C10:C12"/>
    <mergeCell ref="D10:D12"/>
    <mergeCell ref="E10:E12"/>
    <mergeCell ref="F10:F12"/>
    <mergeCell ref="G10:G12"/>
    <mergeCell ref="Z10:AA1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1" master="">
    <arrUserId title="区域3" rangeCreator="" othersAccessPermission="edit"/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2023-04-11T01:59:43Z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2052-11.1.0.14036</vt:lpwstr>
  </property>
</Properties>
</file>